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vernosp-my.sharepoint.com/personal/fabio_pincinato_sp_gov_br/Documents/CBH-LN/Bienio2023_2025/Plenarias_2024/03_plenaria_13dez2023/Deliberacoes/"/>
    </mc:Choice>
  </mc:AlternateContent>
  <xr:revisionPtr revIDLastSave="4" documentId="14_{84A62F5E-269E-4160-96A2-6587CA29F05D}" xr6:coauthVersionLast="47" xr6:coauthVersionMax="47" xr10:uidLastSave="{AC663520-4A95-4C22-B88A-AFED98E06374}"/>
  <bookViews>
    <workbookView xWindow="-108" yWindow="-108" windowWidth="23256" windowHeight="13896" activeTab="1" xr2:uid="{00000000-000D-0000-FFFF-FFFF00000000}"/>
  </bookViews>
  <sheets>
    <sheet name="Planilha Síntese" sheetId="1" r:id="rId1"/>
    <sheet name="PAPI 2024-2027" sheetId="4" r:id="rId2"/>
    <sheet name="Operacional" sheetId="2" state="hidden" r:id="rId3"/>
  </sheets>
  <definedNames>
    <definedName name="_xlnm._FilterDatabase" localSheetId="1" hidden="1">'PAPI 2024-2027'!$K$1:$K$50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4" l="1"/>
  <c r="G38" i="4"/>
  <c r="F38" i="4"/>
  <c r="E38" i="4"/>
  <c r="H37" i="4"/>
  <c r="G37" i="4"/>
  <c r="F37" i="4"/>
  <c r="E37" i="4"/>
  <c r="I18" i="4"/>
  <c r="I32" i="4" l="1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38" i="4" l="1"/>
  <c r="I37" i="4"/>
  <c r="E42" i="4" s="1"/>
  <c r="E44" i="4" l="1"/>
  <c r="E4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tc={F6B8ED35-6D20-4710-BFE6-FCB68CC9311E}</author>
    <author>tc={0B02678A-F506-4873-B71D-58C921115237}</author>
    <author>tc={3C4747EC-8EF7-4957-B1B4-6D175F364A8C}</author>
    <author>tc={24FAD44B-36BA-456B-9535-9EF1984C8CD8}</author>
  </authors>
  <commentList>
    <comment ref="A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Um tema por célula.
</t>
        </r>
      </text>
    </comment>
    <comment ref="B1" authorId="1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Bairro, município, sub-bacia, bacia, corpo hídrico, etc.
</t>
        </r>
      </text>
    </comment>
    <comment ref="E1" authorId="2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Uma por célula.
</t>
        </r>
      </text>
    </comment>
    <comment ref="F1" authorId="3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Uma por célula.
</t>
        </r>
      </text>
    </comment>
  </commentList>
</comments>
</file>

<file path=xl/sharedStrings.xml><?xml version="1.0" encoding="utf-8"?>
<sst xmlns="http://schemas.openxmlformats.org/spreadsheetml/2006/main" count="456" uniqueCount="186">
  <si>
    <t>Temas críticos descritos no diagnóstico do PBH</t>
  </si>
  <si>
    <t>Área de abrangência 
do(s) tema(s) crítico(s)</t>
  </si>
  <si>
    <t>Prioridade da gestão do(s) tema(s)/
área(s) críticos(as)</t>
  </si>
  <si>
    <t>Proposta de intervenção para gestão do(s) tema(s)/área(s) críticos(as)</t>
  </si>
  <si>
    <t>Meta para gestão do(s) 
tema(s)/área(s) críticos(as)</t>
  </si>
  <si>
    <t>Ação para gestão do(s) 
tema(s)/área(s) críticos(as)</t>
  </si>
  <si>
    <t>subPDC</t>
  </si>
  <si>
    <t>Estimativa de investimento necessário (R$) para execução da ação</t>
  </si>
  <si>
    <t>A ação está apta a compor o PA/PI?</t>
  </si>
  <si>
    <t>Não se aplica</t>
  </si>
  <si>
    <t>Baixa</t>
  </si>
  <si>
    <t>1.1 - Legislação</t>
  </si>
  <si>
    <t>Inicia em 2020</t>
  </si>
  <si>
    <t>Sim</t>
  </si>
  <si>
    <t>Média</t>
  </si>
  <si>
    <t>1.2 - Planejamento</t>
  </si>
  <si>
    <t>Inicia em 2021</t>
  </si>
  <si>
    <t>Não</t>
  </si>
  <si>
    <t>Alta</t>
  </si>
  <si>
    <t>2.1 - Plano</t>
  </si>
  <si>
    <t>Inicia em 2022</t>
  </si>
  <si>
    <t>2.2 - Outorga</t>
  </si>
  <si>
    <t>Inicia em 2023</t>
  </si>
  <si>
    <t>2.3 - Cobrança</t>
  </si>
  <si>
    <t>Inicia em 2024</t>
  </si>
  <si>
    <t>2.4 - Enquadramento</t>
  </si>
  <si>
    <t>Inicia em 2025</t>
  </si>
  <si>
    <t>2.5 - Monitoramento e SI</t>
  </si>
  <si>
    <t>Inicia em 2026</t>
  </si>
  <si>
    <t>2.6 - Integração</t>
  </si>
  <si>
    <t>Inicia em 2027</t>
  </si>
  <si>
    <t>2.7 - CORHI</t>
  </si>
  <si>
    <t>3.1 - Efluentes</t>
  </si>
  <si>
    <t>3.2 - Poluição</t>
  </si>
  <si>
    <t>3.3 - Resíduos</t>
  </si>
  <si>
    <t>3.4 - Intervenções</t>
  </si>
  <si>
    <t>4.1 - Erosão</t>
  </si>
  <si>
    <t>4.2 - Conservação</t>
  </si>
  <si>
    <t>4.3 - Mananciais</t>
  </si>
  <si>
    <t>5.1 - Perdas</t>
  </si>
  <si>
    <t>5.2 - Racionalização</t>
  </si>
  <si>
    <t>5.3 - Reuso</t>
  </si>
  <si>
    <t>6.1 - Captação</t>
  </si>
  <si>
    <t>6.2 - Regularização</t>
  </si>
  <si>
    <t>7.1 - Drenagem</t>
  </si>
  <si>
    <t>7.2 - Escassez</t>
  </si>
  <si>
    <t>8.1 - Capacitação</t>
  </si>
  <si>
    <t>8.2 - Educação</t>
  </si>
  <si>
    <t>8.3 - Comunicação</t>
  </si>
  <si>
    <t>ID Ação</t>
  </si>
  <si>
    <t>Descrição da ação</t>
  </si>
  <si>
    <t>Meta</t>
  </si>
  <si>
    <t>Fonte</t>
  </si>
  <si>
    <t>Total</t>
  </si>
  <si>
    <t>SubPDC</t>
  </si>
  <si>
    <t>Prioridade do PDC</t>
  </si>
  <si>
    <t>Segmento do executor</t>
  </si>
  <si>
    <t>Área de abrangência</t>
  </si>
  <si>
    <t>LN012024</t>
  </si>
  <si>
    <t>Elaborar Planos Diretores de Macro Drenagem das Bacias Hidrográficas sujeitas à inundações e alagamentos</t>
  </si>
  <si>
    <t>ao menos um projeto</t>
  </si>
  <si>
    <t>FEHIDRO - CFURH</t>
  </si>
  <si>
    <t>PDC 1 e 2</t>
  </si>
  <si>
    <t>Município</t>
  </si>
  <si>
    <t>FEHIDRO - Cobrança estadual</t>
  </si>
  <si>
    <t>LN022024</t>
  </si>
  <si>
    <t>Realizar a revisão do Plano/Programa de Comunicação Social do CBH-LN, com base nos produtos, resultados e apontamentos dos projetos de execução do programa</t>
  </si>
  <si>
    <t>Plano/Programa de Comunicação do CBH-LN revisado</t>
  </si>
  <si>
    <t>Outras fontes</t>
  </si>
  <si>
    <t>Estado, Município e Sociedade Civil</t>
  </si>
  <si>
    <t>UGRHI</t>
  </si>
  <si>
    <t>LN032024</t>
  </si>
  <si>
    <t>Realizar a revisão do Plano do Plano das Bacias Hidrográficas do Litoral Norte</t>
  </si>
  <si>
    <t>Plano de Bacias revisado</t>
  </si>
  <si>
    <t>LN042024</t>
  </si>
  <si>
    <t>Implantação, operação, manutenção, modernização e ampliação de rede de monitoramento de qualidade e/ou quantidade</t>
  </si>
  <si>
    <t>ao menos um projeto no quadriênio</t>
  </si>
  <si>
    <t>2.5 - Redes de monitoramento e SI</t>
  </si>
  <si>
    <t>Estado e Município</t>
  </si>
  <si>
    <t>Ao menos 3 projetos no quadriênio</t>
  </si>
  <si>
    <t>Execução de sistema alternativo de esgotamento sanitário (fossas sépticas, biodigestores, dentre outros) em locais não atendidos pela rede pública</t>
  </si>
  <si>
    <t>Prioritário</t>
  </si>
  <si>
    <t>Município e Sociedade Civil</t>
  </si>
  <si>
    <t>Bacia</t>
  </si>
  <si>
    <t>ao menos um projeto ao ano</t>
  </si>
  <si>
    <t>LN062024</t>
  </si>
  <si>
    <t>Implantação, ampliação ou reforma de unidades de tratamento de resíduos sólidos (compostagem ou reciclagem) associadas ou não a unidade de transbordo, visando a recuperação e conservação da quantidade e/ou qualidade das águas.</t>
  </si>
  <si>
    <t>Ao menos um projeto no quadriênio</t>
  </si>
  <si>
    <t>LN072024</t>
  </si>
  <si>
    <t>Implantação, ampliação ou adequação da coleta seletiva municipal,  visando a recuperação e conservação da quantidade e/ou qualidade das águas</t>
  </si>
  <si>
    <t>ao menos um projeto, se houver disponibilidade de recursos</t>
  </si>
  <si>
    <t>LN082024</t>
  </si>
  <si>
    <t xml:space="preserve">Elaborar Projetos Executivos voltados ao fortalecimento da agroecologia </t>
  </si>
  <si>
    <t>ao menos um projeto por ano</t>
  </si>
  <si>
    <t>4.2 - Soluções baseadas Natureza</t>
  </si>
  <si>
    <t>UGRHi</t>
  </si>
  <si>
    <t/>
  </si>
  <si>
    <t>LN092024</t>
  </si>
  <si>
    <t>Implantação de Projetos Executivos e ou serviços para fortalecimento da agroecologia</t>
  </si>
  <si>
    <t>LN102024</t>
  </si>
  <si>
    <t>Elaboração de Projeto executivo de aumento das áreas permeáveis e/ou redução do escoamento superficial por meio de implantação de estrutura verde - parques lineares, corredores ecológicos, substituição de pavimentos, arborização, bosques urbanos, entre outros</t>
  </si>
  <si>
    <t>ao menos três projetos no quadriênio</t>
  </si>
  <si>
    <t>Não prioritário</t>
  </si>
  <si>
    <t>LN112024</t>
  </si>
  <si>
    <t xml:space="preserve">Implantação de projeto para o aumento das áreas permeáveis e/ou redução do escoamento superficial por meio de implantação de estrutura verde - parques lineares, corredores ecológicos, substituição de pavimentos, arborização, bosques urbanos, entre outros </t>
  </si>
  <si>
    <t>LN122024</t>
  </si>
  <si>
    <t>Elaboração de Projetos (básicos e/ou executivos) de macrodrenagem (canalizações, retificações, travessias entre outros) para mitigação de inundações e alagamentos, em acordo com os Planos de Saneamento ou de Drenagem.</t>
  </si>
  <si>
    <t>Corpo hídrico</t>
  </si>
  <si>
    <t>LN132024</t>
  </si>
  <si>
    <t>Implantar serviços e obras de macrodrenagem (canalizações, retificações, travessias entre outros) para mitigação de inundações e alagamentos, em acordo com os Planos de Saneamento ou de  Drenagem.</t>
  </si>
  <si>
    <t>LN142024</t>
  </si>
  <si>
    <t>Realizar ações do Plano de Capacitação com cursos voltados à temática dos recursos hídricos e soluções dos problemas apontados no Plano de Bacias</t>
  </si>
  <si>
    <t>LN152025</t>
  </si>
  <si>
    <t>Realizar ações de formação relacionadas à temática dos recursos hídricos e soluções dos problemas apontados no Plano de Bacias</t>
  </si>
  <si>
    <t>LN162024</t>
  </si>
  <si>
    <t>Executar ações de comunicação em acordo com o programa de comunicação social do CBH-LN relacionadas a conservação e gestão de recursos hídricos da UGRHI 03</t>
  </si>
  <si>
    <t>LN172026</t>
  </si>
  <si>
    <t>Realizar ações de comunicação de informações institucionais do CBH-LN relacionadas a gestão de recursos hídricos da UGRHI 03</t>
  </si>
  <si>
    <t>TOTAL</t>
  </si>
  <si>
    <t>TOTAL CFURH</t>
  </si>
  <si>
    <t>TOTAL COBRANÇA</t>
  </si>
  <si>
    <t>R$ Planejado</t>
  </si>
  <si>
    <t>Nome da área de abrangência</t>
  </si>
  <si>
    <t>Município de São Sebastião e Ubatuba</t>
  </si>
  <si>
    <t>UGRHI 03</t>
  </si>
  <si>
    <t>Municípios da UGRHI 03</t>
  </si>
  <si>
    <t>Bacias da UGRHI 03</t>
  </si>
  <si>
    <t>UGRHi 03</t>
  </si>
  <si>
    <t>Corpos hídricos elencados para intervenção nos Planos de Saneamento ou de Macrodrengem</t>
  </si>
  <si>
    <t>Disponibilidade Hídrica e Qualidade dos Recursos Hídricos</t>
  </si>
  <si>
    <t>Disponibilidade Hídica e Qualidade dos Recursos Hídricos</t>
  </si>
  <si>
    <t>Eventos climáticos extremos e manejo de águas pluviais</t>
  </si>
  <si>
    <t>Planejamento e Gestão, Eventos climáticos extremos e manejo de águas pluviais</t>
  </si>
  <si>
    <t>Planejamento e Gestão, Disponibilidade Hídrica, Qualidade dos Recursos Hídricos</t>
  </si>
  <si>
    <t>Planejamento e Gestão, Comunicação social</t>
  </si>
  <si>
    <t>Eventos climáticos extremos e manejo de águas pluviais, Qualidade dos Recursos Hídricos</t>
  </si>
  <si>
    <t>Eventos climáticos extremos e manejo de águas pluviais,  Qualidade dos Recursos Hídricos</t>
  </si>
  <si>
    <t>Capacitação, educação ambiental e comunicação social para gestão dos Recursos Hídricos</t>
  </si>
  <si>
    <t>Municípios</t>
  </si>
  <si>
    <t>Bacias</t>
  </si>
  <si>
    <t>Qualidade dos Recursos Hídricos, Esgotamento sanitário</t>
  </si>
  <si>
    <t>Qualidade dos Recursos Hídricos, Resíduos sólidos</t>
  </si>
  <si>
    <t>Elaborar Planos Diretores de Macro Drenagem</t>
  </si>
  <si>
    <t>Manter Programa continuado de comunicação social</t>
  </si>
  <si>
    <t>Revisar periodicamente o Plano/Programa de Comunicação Social do CBH-LN para mante-lo atualizado  até 2027</t>
  </si>
  <si>
    <t>Manter Atualizado o Plano de Bacias Hidrográficas do Litoral Norte</t>
  </si>
  <si>
    <t>Revisar o Plano de Bacias Hidrográficas do Litoral Norte até 2027</t>
  </si>
  <si>
    <t>Todos os municípios da UGRHI 03 com Planos de macrodrenagem até 2027</t>
  </si>
  <si>
    <t>Apoerfeiçoar o monitoramento da qualidade e quantidade dos recursos hídricos na UGRHI 03</t>
  </si>
  <si>
    <t>Implantar ao menos uma estação ou ponto de monitoramento de qualidade e quantidade por município até 2027</t>
  </si>
  <si>
    <t>Implantação de sistemas alternativos de esgotamento sanitário em locais não atendidos pela rede pública</t>
  </si>
  <si>
    <t>Implantação de sistemas alternativos de esgotamento sanitário em pelo menos uma comunidade por ano.</t>
  </si>
  <si>
    <t>I. Investimento de no máximo 25% nos PDCs 1 e 2 e seus respectivos subPDCs;</t>
  </si>
  <si>
    <t>II. Investimento de no mínimo 60% em até 3 PDCs, distribuídos em no máximo  6 Sub-PDCs;</t>
  </si>
  <si>
    <t>III.  Investimento de no máximo 15% nas demais ações do PBH.</t>
  </si>
  <si>
    <t>Aperfeiçoamento do manejo dos resíduos sólidos em locais onde há o comprometimento da qualidade das águas</t>
  </si>
  <si>
    <t>Promover o uso sustentável do solo e da água</t>
  </si>
  <si>
    <t>Adaptação aos eventos climáticos extremos e mitigação de eventos de inundação e alagamento</t>
  </si>
  <si>
    <t>Realizar capacitação voltada as ações apontadas no plano de bacias, visando o fortalecimento e sustentabilidade das iniciativas</t>
  </si>
  <si>
    <t>Realizar processos formativos voltados as ações apontadas no plano de bacias, visando o fortalecimento e sustentabilidade das iniciativas</t>
  </si>
  <si>
    <t>Realizar comunicação voltada as ações apontadas no plano de bacias, visando o fortalecimento e sustentabilidade das iniciativas</t>
  </si>
  <si>
    <t>Realizar comunicação social institucional do CBH-LN para mobilizar a sociedade a participar e dar transparência à gestão dos recursos hídricos</t>
  </si>
  <si>
    <t>Implantação ou melhoria de uma unidade de tratamento de resíduos sólidos por ano</t>
  </si>
  <si>
    <t>Implantação ou melhoria da coleta seletiva em um município por ano</t>
  </si>
  <si>
    <t xml:space="preserve">Elaborar um Projeto Executivo por ano voltado ao fortalecimento da agroecologia </t>
  </si>
  <si>
    <t xml:space="preserve">Implantar um Projeto Executivo por ano voltado ao fortalecimento da agroecologia </t>
  </si>
  <si>
    <t>Elaborar um Projeto Executivo por ano voltado ao aumento das áreas permeáveis e/ou redução do escoamento superficial por meio de implantação de estrutura verde</t>
  </si>
  <si>
    <t>Implantar um Projeto Executivo por ano voltado  ao aumento das áreas permeáveis e/ou redução do escoamento superficial por meio de implantação de estrutura verde</t>
  </si>
  <si>
    <t xml:space="preserve">Elaborar um Projeto de macrodrenagem por ano </t>
  </si>
  <si>
    <t xml:space="preserve">Implantação de serviços e obras de macrodrenagem em um corpo hídrico por ano </t>
  </si>
  <si>
    <t>Realizar uma ação de capacitação por ano  voltada à temática dos recursos hídricos e soluções dos problemas apontados no Plano de Bacias</t>
  </si>
  <si>
    <t>Realizar uma ação de formação por ano voltada à temática dos recursos hídricos e soluções dos problemas apontados no Plano de Bacias</t>
  </si>
  <si>
    <t>Realizar uma ação de comunicação por ano voltada à temática dos recursos hídricos e soluções dos problemas apontados no Plano de Bacias</t>
  </si>
  <si>
    <t>Realizar ações contínuas de comunicação social institucional do CBH-LN</t>
  </si>
  <si>
    <t>Programas e Subprogramas</t>
  </si>
  <si>
    <t>% limites da Deliberação CRH</t>
  </si>
  <si>
    <t>PDC 1 e PDC 2</t>
  </si>
  <si>
    <t>Máximo de 25%</t>
  </si>
  <si>
    <t>Mínimo de 60%</t>
  </si>
  <si>
    <t>Máximo de 15%</t>
  </si>
  <si>
    <t>Atendimento à Deliberação CRH nº 254, de 21/07/2021*</t>
  </si>
  <si>
    <t>* Deliberação CRH nº 254 de 2021, Artigo 1º:</t>
  </si>
  <si>
    <t>% de recursos PAPI CBH-LN</t>
  </si>
  <si>
    <t>Demais PDCs (PDC 4.2)</t>
  </si>
  <si>
    <t>Sub-PDC 3.1, Sub-PDC 3.3, Sub-PDC 8.2 e Sub-PDC 7.1</t>
  </si>
  <si>
    <t>ESTIMATIVA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</si>
</sst>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 Light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45818E"/>
        <bgColor rgb="FF45818E"/>
      </patternFill>
    </fill>
    <fill>
      <patternFill patternType="solid">
        <fgColor rgb="FFFFFF00"/>
        <bgColor rgb="FFFFFF00"/>
      </patternFill>
    </fill>
    <fill>
      <patternFill patternType="solid">
        <fgColor rgb="FFF47914"/>
        <bgColor rgb="FFF47914"/>
      </patternFill>
    </fill>
    <fill>
      <patternFill patternType="solid">
        <fgColor theme="9"/>
        <bgColor theme="9"/>
      </patternFill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853F05"/>
        <bgColor rgb="FFB85808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D5F7A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7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4" fillId="0" borderId="0" xfId="0" applyFont="1"/>
    <xf numFmtId="0" fontId="3" fillId="0" borderId="0" xfId="0" applyFont="1" applyAlignment="1">
      <alignment vertical="center"/>
    </xf>
    <xf numFmtId="0" fontId="1" fillId="8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12" borderId="1" xfId="0" applyFill="1" applyBorder="1" applyAlignment="1">
      <alignment vertical="center" wrapText="1"/>
    </xf>
    <xf numFmtId="0" fontId="0" fillId="12" borderId="1" xfId="0" applyFill="1" applyBorder="1" applyAlignment="1">
      <alignment vertical="center"/>
    </xf>
    <xf numFmtId="4" fontId="0" fillId="12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vertical="center"/>
    </xf>
    <xf numFmtId="0" fontId="0" fillId="12" borderId="3" xfId="0" applyFill="1" applyBorder="1" applyAlignment="1">
      <alignment vertical="center" wrapText="1"/>
    </xf>
    <xf numFmtId="0" fontId="0" fillId="12" borderId="3" xfId="0" applyFill="1" applyBorder="1" applyAlignment="1">
      <alignment vertical="center"/>
    </xf>
    <xf numFmtId="4" fontId="0" fillId="12" borderId="3" xfId="0" applyNumberFormat="1" applyFill="1" applyBorder="1" applyAlignment="1">
      <alignment vertical="center"/>
    </xf>
    <xf numFmtId="0" fontId="0" fillId="14" borderId="2" xfId="0" applyFill="1" applyBorder="1" applyAlignment="1">
      <alignment vertical="center"/>
    </xf>
    <xf numFmtId="0" fontId="8" fillId="14" borderId="3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/>
    </xf>
    <xf numFmtId="0" fontId="8" fillId="15" borderId="9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vertical="center" wrapText="1"/>
    </xf>
    <xf numFmtId="0" fontId="0" fillId="0" borderId="0" xfId="0" applyAlignment="1">
      <alignment wrapText="1"/>
    </xf>
    <xf numFmtId="44" fontId="0" fillId="0" borderId="0" xfId="1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8" fillId="15" borderId="5" xfId="0" applyFont="1" applyFill="1" applyBorder="1" applyAlignment="1">
      <alignment vertical="center"/>
    </xf>
    <xf numFmtId="0" fontId="8" fillId="15" borderId="6" xfId="0" applyFont="1" applyFill="1" applyBorder="1" applyAlignment="1">
      <alignment vertical="center"/>
    </xf>
    <xf numFmtId="0" fontId="8" fillId="15" borderId="7" xfId="0" applyFont="1" applyFill="1" applyBorder="1" applyAlignment="1">
      <alignment vertical="center"/>
    </xf>
    <xf numFmtId="0" fontId="0" fillId="14" borderId="5" xfId="0" applyFill="1" applyBorder="1" applyAlignment="1">
      <alignment vertical="center"/>
    </xf>
    <xf numFmtId="0" fontId="8" fillId="14" borderId="8" xfId="0" applyFont="1" applyFill="1" applyBorder="1" applyAlignment="1">
      <alignment horizontal="center" vertical="center"/>
    </xf>
    <xf numFmtId="0" fontId="0" fillId="14" borderId="7" xfId="0" applyFill="1" applyBorder="1" applyAlignment="1">
      <alignment vertical="center"/>
    </xf>
    <xf numFmtId="0" fontId="8" fillId="14" borderId="10" xfId="0" applyFont="1" applyFill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12" borderId="4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9" fontId="0" fillId="0" borderId="0" xfId="2" applyFont="1" applyAlignment="1">
      <alignment vertical="center"/>
    </xf>
    <xf numFmtId="9" fontId="0" fillId="0" borderId="1" xfId="2" applyFont="1" applyBorder="1" applyAlignment="1">
      <alignment horizontal="center" vertical="center"/>
    </xf>
    <xf numFmtId="4" fontId="0" fillId="0" borderId="1" xfId="0" applyNumberForma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375623"/>
      <color rgb="FF375F7A"/>
      <color rgb="FF7D5F7A"/>
      <color rgb="FF9966FF"/>
      <color rgb="FF853F05"/>
      <color rgb="FFC9600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rissa Fernanda de Camargo Silva" id="{4C6D766D-9B9D-4ADA-AEBC-B86BC53CE614}" userId="S::larissaf@sp.gov.br::0aa26b3a-a8f9-4fe2-905d-de9625e78e8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1-22T12:22:52.12" personId="{4C6D766D-9B9D-4ADA-AEBC-B86BC53CE614}" id="{F6B8ED35-6D20-4710-BFE6-FCB68CC9311E}">
    <text xml:space="preserve">Um tema por célula.
</text>
  </threadedComment>
  <threadedComment ref="B1" dT="2024-01-22T12:23:27.82" personId="{4C6D766D-9B9D-4ADA-AEBC-B86BC53CE614}" id="{0B02678A-F506-4873-B71D-58C921115237}">
    <text xml:space="preserve">Bairro, município, sub-bacia, bacia, corpo hídrico, etc.
</text>
  </threadedComment>
  <threadedComment ref="E1" dT="2024-01-22T12:30:11.70" personId="{4C6D766D-9B9D-4ADA-AEBC-B86BC53CE614}" id="{3C4747EC-8EF7-4957-B1B4-6D175F364A8C}">
    <text xml:space="preserve">Uma por célula.
</text>
  </threadedComment>
  <threadedComment ref="F1" dT="2024-01-22T12:30:52.78" personId="{4C6D766D-9B9D-4ADA-AEBC-B86BC53CE614}" id="{24FAD44B-36BA-456B-9535-9EF1984C8CD8}">
    <text xml:space="preserve">Uma por célula.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1"/>
  <sheetViews>
    <sheetView showGridLines="0" topLeftCell="B16" zoomScaleNormal="100" workbookViewId="0">
      <selection activeCell="I1" sqref="I1"/>
    </sheetView>
  </sheetViews>
  <sheetFormatPr defaultRowHeight="14.4" x14ac:dyDescent="0.3"/>
  <cols>
    <col min="1" max="2" width="27.6640625" customWidth="1"/>
    <col min="3" max="3" width="23" customWidth="1"/>
    <col min="4" max="5" width="27.6640625" customWidth="1"/>
    <col min="6" max="6" width="33.21875" customWidth="1"/>
    <col min="7" max="7" width="18.109375" customWidth="1"/>
    <col min="8" max="8" width="17.6640625" customWidth="1"/>
    <col min="9" max="9" width="27.33203125" customWidth="1"/>
    <col min="10" max="10" width="9.109375" customWidth="1"/>
  </cols>
  <sheetData>
    <row r="1" spans="1:24" s="6" customFormat="1" ht="73.8" customHeight="1" x14ac:dyDescent="0.3">
      <c r="A1" s="7" t="s">
        <v>0</v>
      </c>
      <c r="B1" s="1" t="s">
        <v>1</v>
      </c>
      <c r="C1" s="8" t="s">
        <v>2</v>
      </c>
      <c r="D1" s="9" t="s">
        <v>3</v>
      </c>
      <c r="E1" s="10" t="s">
        <v>4</v>
      </c>
      <c r="F1" s="11" t="s">
        <v>5</v>
      </c>
      <c r="G1" s="12" t="s">
        <v>6</v>
      </c>
      <c r="H1" s="13" t="s">
        <v>7</v>
      </c>
      <c r="I1" s="14" t="s">
        <v>8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64.8" customHeight="1" x14ac:dyDescent="0.3">
      <c r="A2" s="35" t="s">
        <v>132</v>
      </c>
      <c r="B2" s="36" t="s">
        <v>138</v>
      </c>
      <c r="C2" s="36" t="s">
        <v>14</v>
      </c>
      <c r="D2" s="35" t="s">
        <v>142</v>
      </c>
      <c r="E2" s="35" t="s">
        <v>147</v>
      </c>
      <c r="F2" s="35" t="s">
        <v>59</v>
      </c>
      <c r="G2" s="15" t="s">
        <v>15</v>
      </c>
      <c r="H2" s="34">
        <v>500000</v>
      </c>
      <c r="I2" s="36" t="s">
        <v>13</v>
      </c>
    </row>
    <row r="3" spans="1:24" ht="72" x14ac:dyDescent="0.3">
      <c r="A3" s="35" t="s">
        <v>134</v>
      </c>
      <c r="B3" s="36" t="s">
        <v>70</v>
      </c>
      <c r="C3" s="36" t="s">
        <v>18</v>
      </c>
      <c r="D3" s="35" t="s">
        <v>143</v>
      </c>
      <c r="E3" s="35" t="s">
        <v>144</v>
      </c>
      <c r="F3" s="35" t="s">
        <v>66</v>
      </c>
      <c r="G3" s="15" t="s">
        <v>15</v>
      </c>
      <c r="H3" s="34">
        <v>20000</v>
      </c>
      <c r="I3" s="36" t="s">
        <v>13</v>
      </c>
    </row>
    <row r="4" spans="1:24" ht="57.6" x14ac:dyDescent="0.3">
      <c r="A4" s="35" t="s">
        <v>133</v>
      </c>
      <c r="B4" s="36" t="s">
        <v>70</v>
      </c>
      <c r="C4" s="36" t="s">
        <v>18</v>
      </c>
      <c r="D4" s="35" t="s">
        <v>145</v>
      </c>
      <c r="E4" s="35" t="s">
        <v>146</v>
      </c>
      <c r="F4" s="35" t="s">
        <v>72</v>
      </c>
      <c r="G4" s="15" t="s">
        <v>19</v>
      </c>
      <c r="H4" s="34">
        <v>0</v>
      </c>
      <c r="I4" s="36" t="s">
        <v>13</v>
      </c>
    </row>
    <row r="5" spans="1:24" ht="72" x14ac:dyDescent="0.3">
      <c r="A5" s="35" t="s">
        <v>133</v>
      </c>
      <c r="B5" s="36" t="s">
        <v>138</v>
      </c>
      <c r="C5" s="36" t="s">
        <v>14</v>
      </c>
      <c r="D5" s="35" t="s">
        <v>148</v>
      </c>
      <c r="E5" s="35" t="s">
        <v>149</v>
      </c>
      <c r="F5" s="35" t="s">
        <v>75</v>
      </c>
      <c r="G5" s="15" t="s">
        <v>77</v>
      </c>
      <c r="H5" s="34">
        <v>1250000</v>
      </c>
      <c r="I5" s="36" t="s">
        <v>13</v>
      </c>
    </row>
    <row r="6" spans="1:24" ht="72" x14ac:dyDescent="0.3">
      <c r="A6" s="35" t="s">
        <v>140</v>
      </c>
      <c r="B6" s="36" t="s">
        <v>139</v>
      </c>
      <c r="C6" s="36" t="s">
        <v>18</v>
      </c>
      <c r="D6" s="35" t="s">
        <v>150</v>
      </c>
      <c r="E6" s="35" t="s">
        <v>151</v>
      </c>
      <c r="F6" s="35" t="s">
        <v>80</v>
      </c>
      <c r="G6" s="15" t="s">
        <v>32</v>
      </c>
      <c r="H6" s="34">
        <v>2991757.42</v>
      </c>
      <c r="I6" s="36" t="s">
        <v>13</v>
      </c>
    </row>
    <row r="7" spans="1:24" ht="100.8" x14ac:dyDescent="0.3">
      <c r="A7" s="35" t="s">
        <v>141</v>
      </c>
      <c r="B7" s="36" t="s">
        <v>138</v>
      </c>
      <c r="C7" s="36" t="s">
        <v>14</v>
      </c>
      <c r="D7" s="35" t="s">
        <v>155</v>
      </c>
      <c r="E7" s="35" t="s">
        <v>162</v>
      </c>
      <c r="F7" s="35" t="s">
        <v>86</v>
      </c>
      <c r="G7" s="15" t="s">
        <v>34</v>
      </c>
      <c r="H7" s="34">
        <v>2150000</v>
      </c>
      <c r="I7" s="36" t="s">
        <v>13</v>
      </c>
    </row>
    <row r="8" spans="1:24" ht="75" customHeight="1" x14ac:dyDescent="0.3">
      <c r="A8" s="35" t="s">
        <v>141</v>
      </c>
      <c r="B8" s="36" t="s">
        <v>138</v>
      </c>
      <c r="C8" s="36" t="s">
        <v>14</v>
      </c>
      <c r="D8" s="35" t="s">
        <v>155</v>
      </c>
      <c r="E8" s="35" t="s">
        <v>163</v>
      </c>
      <c r="F8" s="35" t="s">
        <v>89</v>
      </c>
      <c r="G8" s="15" t="s">
        <v>34</v>
      </c>
      <c r="H8" s="34">
        <v>2100000</v>
      </c>
      <c r="I8" s="36" t="s">
        <v>13</v>
      </c>
    </row>
    <row r="9" spans="1:24" ht="46.8" customHeight="1" x14ac:dyDescent="0.3">
      <c r="A9" s="35" t="s">
        <v>129</v>
      </c>
      <c r="B9" s="36" t="s">
        <v>139</v>
      </c>
      <c r="C9" s="36" t="s">
        <v>10</v>
      </c>
      <c r="D9" s="35" t="s">
        <v>156</v>
      </c>
      <c r="E9" s="35" t="s">
        <v>164</v>
      </c>
      <c r="F9" s="35" t="s">
        <v>92</v>
      </c>
      <c r="G9" s="15" t="s">
        <v>94</v>
      </c>
      <c r="H9" s="34">
        <v>1000000</v>
      </c>
      <c r="I9" s="36" t="s">
        <v>13</v>
      </c>
    </row>
    <row r="10" spans="1:24" ht="43.2" x14ac:dyDescent="0.3">
      <c r="A10" s="35" t="s">
        <v>130</v>
      </c>
      <c r="B10" s="36" t="s">
        <v>139</v>
      </c>
      <c r="C10" s="36" t="s">
        <v>18</v>
      </c>
      <c r="D10" s="35" t="s">
        <v>156</v>
      </c>
      <c r="E10" s="35" t="s">
        <v>165</v>
      </c>
      <c r="F10" s="35" t="s">
        <v>98</v>
      </c>
      <c r="G10" s="15" t="s">
        <v>94</v>
      </c>
      <c r="H10" s="34">
        <v>2100000</v>
      </c>
      <c r="I10" s="36" t="s">
        <v>13</v>
      </c>
    </row>
    <row r="11" spans="1:24" ht="115.2" x14ac:dyDescent="0.3">
      <c r="A11" s="35" t="s">
        <v>136</v>
      </c>
      <c r="B11" s="36" t="s">
        <v>139</v>
      </c>
      <c r="C11" s="36" t="s">
        <v>18</v>
      </c>
      <c r="D11" s="35" t="s">
        <v>157</v>
      </c>
      <c r="E11" s="35" t="s">
        <v>166</v>
      </c>
      <c r="F11" s="35" t="s">
        <v>100</v>
      </c>
      <c r="G11" s="15" t="s">
        <v>94</v>
      </c>
      <c r="H11" s="34">
        <v>1000000</v>
      </c>
      <c r="I11" s="36" t="s">
        <v>13</v>
      </c>
    </row>
    <row r="12" spans="1:24" ht="115.2" x14ac:dyDescent="0.3">
      <c r="A12" s="35" t="s">
        <v>135</v>
      </c>
      <c r="B12" s="36" t="s">
        <v>139</v>
      </c>
      <c r="C12" s="36" t="s">
        <v>18</v>
      </c>
      <c r="D12" s="35" t="s">
        <v>157</v>
      </c>
      <c r="E12" s="35" t="s">
        <v>167</v>
      </c>
      <c r="F12" s="35" t="s">
        <v>104</v>
      </c>
      <c r="G12" s="15" t="s">
        <v>94</v>
      </c>
      <c r="H12" s="34">
        <v>1750000</v>
      </c>
      <c r="I12" s="36" t="s">
        <v>13</v>
      </c>
    </row>
    <row r="13" spans="1:24" ht="100.8" x14ac:dyDescent="0.3">
      <c r="A13" s="35" t="s">
        <v>131</v>
      </c>
      <c r="B13" s="37" t="s">
        <v>107</v>
      </c>
      <c r="C13" s="36" t="s">
        <v>10</v>
      </c>
      <c r="D13" s="35" t="s">
        <v>157</v>
      </c>
      <c r="E13" s="35" t="s">
        <v>168</v>
      </c>
      <c r="F13" s="35" t="s">
        <v>106</v>
      </c>
      <c r="G13" s="15" t="s">
        <v>44</v>
      </c>
      <c r="H13" s="34">
        <v>2000000</v>
      </c>
      <c r="I13" s="36" t="s">
        <v>13</v>
      </c>
    </row>
    <row r="14" spans="1:24" ht="100.8" x14ac:dyDescent="0.3">
      <c r="A14" s="35" t="s">
        <v>131</v>
      </c>
      <c r="B14" s="37" t="s">
        <v>107</v>
      </c>
      <c r="C14" s="36" t="s">
        <v>18</v>
      </c>
      <c r="D14" s="35" t="s">
        <v>157</v>
      </c>
      <c r="E14" s="35" t="s">
        <v>169</v>
      </c>
      <c r="F14" s="35" t="s">
        <v>109</v>
      </c>
      <c r="G14" s="15" t="s">
        <v>44</v>
      </c>
      <c r="H14" s="34">
        <v>3452461.51</v>
      </c>
      <c r="I14" s="36" t="s">
        <v>13</v>
      </c>
    </row>
    <row r="15" spans="1:24" ht="72" x14ac:dyDescent="0.3">
      <c r="A15" s="35" t="s">
        <v>137</v>
      </c>
      <c r="B15" s="36" t="s">
        <v>70</v>
      </c>
      <c r="C15" s="36" t="s">
        <v>18</v>
      </c>
      <c r="D15" s="35" t="s">
        <v>158</v>
      </c>
      <c r="E15" s="35" t="s">
        <v>170</v>
      </c>
      <c r="F15" s="35" t="s">
        <v>111</v>
      </c>
      <c r="G15" s="15" t="s">
        <v>46</v>
      </c>
      <c r="H15" s="34">
        <v>1200000</v>
      </c>
      <c r="I15" s="36" t="s">
        <v>13</v>
      </c>
    </row>
    <row r="16" spans="1:24" ht="72" x14ac:dyDescent="0.3">
      <c r="A16" s="35" t="s">
        <v>137</v>
      </c>
      <c r="B16" s="36" t="s">
        <v>70</v>
      </c>
      <c r="C16" s="36" t="s">
        <v>14</v>
      </c>
      <c r="D16" s="35" t="s">
        <v>159</v>
      </c>
      <c r="E16" s="35" t="s">
        <v>171</v>
      </c>
      <c r="F16" s="35" t="s">
        <v>113</v>
      </c>
      <c r="G16" s="15" t="s">
        <v>47</v>
      </c>
      <c r="H16" s="34">
        <v>950000</v>
      </c>
      <c r="I16" s="36" t="s">
        <v>13</v>
      </c>
    </row>
    <row r="17" spans="1:9" ht="72" x14ac:dyDescent="0.3">
      <c r="A17" s="35" t="s">
        <v>137</v>
      </c>
      <c r="B17" s="36" t="s">
        <v>70</v>
      </c>
      <c r="C17" s="36" t="s">
        <v>18</v>
      </c>
      <c r="D17" s="35" t="s">
        <v>160</v>
      </c>
      <c r="E17" s="35" t="s">
        <v>172</v>
      </c>
      <c r="F17" s="35" t="s">
        <v>115</v>
      </c>
      <c r="G17" s="15" t="s">
        <v>48</v>
      </c>
      <c r="H17" s="34">
        <v>750000</v>
      </c>
      <c r="I17" s="36" t="s">
        <v>13</v>
      </c>
    </row>
    <row r="18" spans="1:9" ht="72" x14ac:dyDescent="0.3">
      <c r="A18" s="35" t="s">
        <v>137</v>
      </c>
      <c r="B18" s="36" t="s">
        <v>70</v>
      </c>
      <c r="C18" s="36" t="s">
        <v>18</v>
      </c>
      <c r="D18" s="35" t="s">
        <v>161</v>
      </c>
      <c r="E18" s="35" t="s">
        <v>173</v>
      </c>
      <c r="F18" s="35" t="s">
        <v>117</v>
      </c>
      <c r="G18" s="15" t="s">
        <v>48</v>
      </c>
      <c r="H18" s="34">
        <v>350000</v>
      </c>
      <c r="I18" s="36" t="s">
        <v>13</v>
      </c>
    </row>
    <row r="19" spans="1:9" x14ac:dyDescent="0.3">
      <c r="F19" s="33"/>
      <c r="H19" s="4"/>
    </row>
    <row r="20" spans="1:9" x14ac:dyDescent="0.3">
      <c r="H20" s="4"/>
    </row>
    <row r="21" spans="1:9" x14ac:dyDescent="0.3">
      <c r="H21" s="4"/>
    </row>
    <row r="22" spans="1:9" x14ac:dyDescent="0.3">
      <c r="H22" s="4"/>
    </row>
    <row r="23" spans="1:9" x14ac:dyDescent="0.3">
      <c r="H23" s="4"/>
    </row>
    <row r="24" spans="1:9" x14ac:dyDescent="0.3">
      <c r="H24" s="4"/>
    </row>
    <row r="25" spans="1:9" x14ac:dyDescent="0.3">
      <c r="H25" s="4"/>
    </row>
    <row r="26" spans="1:9" x14ac:dyDescent="0.3">
      <c r="H26" s="4"/>
    </row>
    <row r="27" spans="1:9" x14ac:dyDescent="0.3">
      <c r="H27" s="4"/>
    </row>
    <row r="28" spans="1:9" x14ac:dyDescent="0.3">
      <c r="H28" s="4"/>
    </row>
    <row r="29" spans="1:9" x14ac:dyDescent="0.3">
      <c r="H29" s="4"/>
    </row>
    <row r="30" spans="1:9" x14ac:dyDescent="0.3">
      <c r="H30" s="4"/>
    </row>
    <row r="31" spans="1:9" x14ac:dyDescent="0.3">
      <c r="H31" s="4"/>
    </row>
    <row r="32" spans="1:9" x14ac:dyDescent="0.3">
      <c r="H32" s="4"/>
    </row>
    <row r="33" spans="8:8" x14ac:dyDescent="0.3">
      <c r="H33" s="4"/>
    </row>
    <row r="34" spans="8:8" x14ac:dyDescent="0.3">
      <c r="H34" s="4"/>
    </row>
    <row r="35" spans="8:8" x14ac:dyDescent="0.3">
      <c r="H35" s="4"/>
    </row>
    <row r="36" spans="8:8" x14ac:dyDescent="0.3">
      <c r="H36" s="4"/>
    </row>
    <row r="37" spans="8:8" x14ac:dyDescent="0.3">
      <c r="H37" s="4"/>
    </row>
    <row r="38" spans="8:8" x14ac:dyDescent="0.3">
      <c r="H38" s="4"/>
    </row>
    <row r="39" spans="8:8" x14ac:dyDescent="0.3">
      <c r="H39" s="4"/>
    </row>
    <row r="40" spans="8:8" x14ac:dyDescent="0.3">
      <c r="H40" s="4"/>
    </row>
    <row r="41" spans="8:8" x14ac:dyDescent="0.3">
      <c r="H41" s="4"/>
    </row>
    <row r="42" spans="8:8" x14ac:dyDescent="0.3">
      <c r="H42" s="4"/>
    </row>
    <row r="43" spans="8:8" x14ac:dyDescent="0.3">
      <c r="H43" s="4"/>
    </row>
    <row r="44" spans="8:8" x14ac:dyDescent="0.3">
      <c r="H44" s="4"/>
    </row>
    <row r="45" spans="8:8" x14ac:dyDescent="0.3">
      <c r="H45" s="4"/>
    </row>
    <row r="46" spans="8:8" x14ac:dyDescent="0.3">
      <c r="H46" s="4"/>
    </row>
    <row r="47" spans="8:8" x14ac:dyDescent="0.3">
      <c r="H47" s="4"/>
    </row>
    <row r="48" spans="8:8" x14ac:dyDescent="0.3">
      <c r="H48" s="4"/>
    </row>
    <row r="49" spans="8:8" x14ac:dyDescent="0.3">
      <c r="H49" s="4"/>
    </row>
    <row r="50" spans="8:8" x14ac:dyDescent="0.3">
      <c r="H50" s="4"/>
    </row>
    <row r="51" spans="8:8" x14ac:dyDescent="0.3">
      <c r="H51" s="4"/>
    </row>
    <row r="52" spans="8:8" x14ac:dyDescent="0.3">
      <c r="H52" s="4"/>
    </row>
    <row r="53" spans="8:8" x14ac:dyDescent="0.3">
      <c r="H53" s="4"/>
    </row>
    <row r="54" spans="8:8" x14ac:dyDescent="0.3">
      <c r="H54" s="4"/>
    </row>
    <row r="55" spans="8:8" x14ac:dyDescent="0.3">
      <c r="H55" s="4"/>
    </row>
    <row r="56" spans="8:8" x14ac:dyDescent="0.3">
      <c r="H56" s="4"/>
    </row>
    <row r="57" spans="8:8" x14ac:dyDescent="0.3">
      <c r="H57" s="4"/>
    </row>
    <row r="58" spans="8:8" x14ac:dyDescent="0.3">
      <c r="H58" s="4"/>
    </row>
    <row r="59" spans="8:8" x14ac:dyDescent="0.3">
      <c r="H59" s="4"/>
    </row>
    <row r="60" spans="8:8" x14ac:dyDescent="0.3">
      <c r="H60" s="4"/>
    </row>
    <row r="61" spans="8:8" x14ac:dyDescent="0.3">
      <c r="H61" s="4"/>
    </row>
    <row r="62" spans="8:8" x14ac:dyDescent="0.3">
      <c r="H62" s="4"/>
    </row>
    <row r="63" spans="8:8" x14ac:dyDescent="0.3">
      <c r="H63" s="4"/>
    </row>
    <row r="64" spans="8:8" x14ac:dyDescent="0.3">
      <c r="H64" s="4"/>
    </row>
    <row r="65" spans="8:8" x14ac:dyDescent="0.3">
      <c r="H65" s="4"/>
    </row>
    <row r="66" spans="8:8" x14ac:dyDescent="0.3">
      <c r="H66" s="4"/>
    </row>
    <row r="67" spans="8:8" x14ac:dyDescent="0.3">
      <c r="H67" s="4"/>
    </row>
    <row r="68" spans="8:8" x14ac:dyDescent="0.3">
      <c r="H68" s="4"/>
    </row>
    <row r="69" spans="8:8" x14ac:dyDescent="0.3">
      <c r="H69" s="4"/>
    </row>
    <row r="70" spans="8:8" x14ac:dyDescent="0.3">
      <c r="H70" s="4"/>
    </row>
    <row r="71" spans="8:8" x14ac:dyDescent="0.3">
      <c r="H71" s="4"/>
    </row>
    <row r="72" spans="8:8" x14ac:dyDescent="0.3">
      <c r="H72" s="4"/>
    </row>
    <row r="73" spans="8:8" x14ac:dyDescent="0.3">
      <c r="H73" s="4"/>
    </row>
    <row r="74" spans="8:8" x14ac:dyDescent="0.3">
      <c r="H74" s="4"/>
    </row>
    <row r="75" spans="8:8" x14ac:dyDescent="0.3">
      <c r="H75" s="4"/>
    </row>
    <row r="76" spans="8:8" x14ac:dyDescent="0.3">
      <c r="H76" s="4"/>
    </row>
    <row r="77" spans="8:8" x14ac:dyDescent="0.3">
      <c r="H77" s="4"/>
    </row>
    <row r="78" spans="8:8" x14ac:dyDescent="0.3">
      <c r="H78" s="4"/>
    </row>
    <row r="79" spans="8:8" x14ac:dyDescent="0.3">
      <c r="H79" s="4"/>
    </row>
    <row r="80" spans="8:8" x14ac:dyDescent="0.3">
      <c r="H80" s="4"/>
    </row>
    <row r="81" spans="8:8" x14ac:dyDescent="0.3">
      <c r="H81" s="4"/>
    </row>
    <row r="82" spans="8:8" x14ac:dyDescent="0.3">
      <c r="H82" s="4"/>
    </row>
    <row r="83" spans="8:8" x14ac:dyDescent="0.3">
      <c r="H83" s="4"/>
    </row>
    <row r="84" spans="8:8" x14ac:dyDescent="0.3">
      <c r="H84" s="4"/>
    </row>
    <row r="85" spans="8:8" x14ac:dyDescent="0.3">
      <c r="H85" s="4"/>
    </row>
    <row r="86" spans="8:8" x14ac:dyDescent="0.3">
      <c r="H86" s="4"/>
    </row>
    <row r="87" spans="8:8" x14ac:dyDescent="0.3">
      <c r="H87" s="4"/>
    </row>
    <row r="88" spans="8:8" x14ac:dyDescent="0.3">
      <c r="H88" s="4"/>
    </row>
    <row r="89" spans="8:8" x14ac:dyDescent="0.3">
      <c r="H89" s="4"/>
    </row>
    <row r="90" spans="8:8" x14ac:dyDescent="0.3">
      <c r="H90" s="4"/>
    </row>
    <row r="91" spans="8:8" x14ac:dyDescent="0.3">
      <c r="H91" s="4"/>
    </row>
    <row r="92" spans="8:8" x14ac:dyDescent="0.3">
      <c r="H92" s="4"/>
    </row>
    <row r="93" spans="8:8" x14ac:dyDescent="0.3">
      <c r="H93" s="4"/>
    </row>
    <row r="94" spans="8:8" x14ac:dyDescent="0.3">
      <c r="H94" s="4"/>
    </row>
    <row r="95" spans="8:8" x14ac:dyDescent="0.3">
      <c r="H95" s="4"/>
    </row>
    <row r="96" spans="8:8" x14ac:dyDescent="0.3">
      <c r="H96" s="4"/>
    </row>
    <row r="97" spans="8:8" x14ac:dyDescent="0.3">
      <c r="H97" s="4"/>
    </row>
    <row r="98" spans="8:8" x14ac:dyDescent="0.3">
      <c r="H98" s="4"/>
    </row>
    <row r="99" spans="8:8" x14ac:dyDescent="0.3">
      <c r="H99" s="4"/>
    </row>
    <row r="100" spans="8:8" x14ac:dyDescent="0.3">
      <c r="H100" s="4"/>
    </row>
    <row r="101" spans="8:8" x14ac:dyDescent="0.3">
      <c r="H101" s="4"/>
    </row>
    <row r="102" spans="8:8" x14ac:dyDescent="0.3">
      <c r="H102" s="4"/>
    </row>
    <row r="103" spans="8:8" x14ac:dyDescent="0.3">
      <c r="H103" s="4"/>
    </row>
    <row r="104" spans="8:8" x14ac:dyDescent="0.3">
      <c r="H104" s="4"/>
    </row>
    <row r="105" spans="8:8" x14ac:dyDescent="0.3">
      <c r="H105" s="4"/>
    </row>
    <row r="106" spans="8:8" x14ac:dyDescent="0.3">
      <c r="H106" s="4"/>
    </row>
    <row r="107" spans="8:8" x14ac:dyDescent="0.3">
      <c r="H107" s="4"/>
    </row>
    <row r="108" spans="8:8" x14ac:dyDescent="0.3">
      <c r="H108" s="4"/>
    </row>
    <row r="109" spans="8:8" x14ac:dyDescent="0.3">
      <c r="H109" s="4"/>
    </row>
    <row r="110" spans="8:8" x14ac:dyDescent="0.3">
      <c r="H110" s="4"/>
    </row>
    <row r="111" spans="8:8" x14ac:dyDescent="0.3">
      <c r="H111" s="4"/>
    </row>
    <row r="112" spans="8:8" x14ac:dyDescent="0.3">
      <c r="H112" s="4"/>
    </row>
    <row r="113" spans="8:8" x14ac:dyDescent="0.3">
      <c r="H113" s="4"/>
    </row>
    <row r="114" spans="8:8" x14ac:dyDescent="0.3">
      <c r="H114" s="4"/>
    </row>
    <row r="115" spans="8:8" x14ac:dyDescent="0.3">
      <c r="H115" s="4"/>
    </row>
    <row r="116" spans="8:8" x14ac:dyDescent="0.3">
      <c r="H116" s="4"/>
    </row>
    <row r="117" spans="8:8" x14ac:dyDescent="0.3">
      <c r="H117" s="4"/>
    </row>
    <row r="118" spans="8:8" x14ac:dyDescent="0.3">
      <c r="H118" s="4"/>
    </row>
    <row r="119" spans="8:8" x14ac:dyDescent="0.3">
      <c r="H119" s="4"/>
    </row>
    <row r="120" spans="8:8" x14ac:dyDescent="0.3">
      <c r="H120" s="4"/>
    </row>
    <row r="121" spans="8:8" x14ac:dyDescent="0.3">
      <c r="H121" s="4"/>
    </row>
    <row r="122" spans="8:8" x14ac:dyDescent="0.3">
      <c r="H122" s="4"/>
    </row>
    <row r="123" spans="8:8" x14ac:dyDescent="0.3">
      <c r="H123" s="4"/>
    </row>
    <row r="124" spans="8:8" x14ac:dyDescent="0.3">
      <c r="H124" s="4"/>
    </row>
    <row r="125" spans="8:8" x14ac:dyDescent="0.3">
      <c r="H125" s="4"/>
    </row>
    <row r="126" spans="8:8" x14ac:dyDescent="0.3">
      <c r="H126" s="4"/>
    </row>
    <row r="127" spans="8:8" x14ac:dyDescent="0.3">
      <c r="H127" s="4"/>
    </row>
    <row r="128" spans="8:8" x14ac:dyDescent="0.3">
      <c r="H128" s="4"/>
    </row>
    <row r="129" spans="8:8" x14ac:dyDescent="0.3">
      <c r="H129" s="4"/>
    </row>
    <row r="130" spans="8:8" x14ac:dyDescent="0.3">
      <c r="H130" s="4"/>
    </row>
    <row r="131" spans="8:8" x14ac:dyDescent="0.3">
      <c r="H131" s="4"/>
    </row>
    <row r="132" spans="8:8" x14ac:dyDescent="0.3">
      <c r="H132" s="4"/>
    </row>
    <row r="133" spans="8:8" x14ac:dyDescent="0.3">
      <c r="H133" s="4"/>
    </row>
    <row r="134" spans="8:8" x14ac:dyDescent="0.3">
      <c r="H134" s="4"/>
    </row>
    <row r="135" spans="8:8" x14ac:dyDescent="0.3">
      <c r="H135" s="4"/>
    </row>
    <row r="136" spans="8:8" x14ac:dyDescent="0.3">
      <c r="H136" s="4"/>
    </row>
    <row r="137" spans="8:8" x14ac:dyDescent="0.3">
      <c r="H137" s="4"/>
    </row>
    <row r="138" spans="8:8" x14ac:dyDescent="0.3">
      <c r="H138" s="4"/>
    </row>
    <row r="139" spans="8:8" x14ac:dyDescent="0.3">
      <c r="H139" s="4"/>
    </row>
    <row r="140" spans="8:8" x14ac:dyDescent="0.3">
      <c r="H140" s="4"/>
    </row>
    <row r="141" spans="8:8" x14ac:dyDescent="0.3">
      <c r="H141" s="4"/>
    </row>
    <row r="142" spans="8:8" x14ac:dyDescent="0.3">
      <c r="H142" s="4"/>
    </row>
    <row r="143" spans="8:8" x14ac:dyDescent="0.3">
      <c r="H143" s="4"/>
    </row>
    <row r="144" spans="8:8" x14ac:dyDescent="0.3">
      <c r="H144" s="4"/>
    </row>
    <row r="145" spans="8:8" x14ac:dyDescent="0.3">
      <c r="H145" s="4"/>
    </row>
    <row r="146" spans="8:8" x14ac:dyDescent="0.3">
      <c r="H146" s="4"/>
    </row>
    <row r="147" spans="8:8" x14ac:dyDescent="0.3">
      <c r="H147" s="4"/>
    </row>
    <row r="148" spans="8:8" x14ac:dyDescent="0.3">
      <c r="H148" s="4"/>
    </row>
    <row r="149" spans="8:8" x14ac:dyDescent="0.3">
      <c r="H149" s="4"/>
    </row>
    <row r="150" spans="8:8" x14ac:dyDescent="0.3">
      <c r="H150" s="4"/>
    </row>
    <row r="151" spans="8:8" x14ac:dyDescent="0.3">
      <c r="H151" s="4"/>
    </row>
    <row r="152" spans="8:8" x14ac:dyDescent="0.3">
      <c r="H152" s="4"/>
    </row>
    <row r="153" spans="8:8" x14ac:dyDescent="0.3">
      <c r="H153" s="4"/>
    </row>
    <row r="154" spans="8:8" x14ac:dyDescent="0.3">
      <c r="H154" s="4"/>
    </row>
    <row r="155" spans="8:8" x14ac:dyDescent="0.3">
      <c r="H155" s="4"/>
    </row>
    <row r="156" spans="8:8" x14ac:dyDescent="0.3">
      <c r="H156" s="4"/>
    </row>
    <row r="157" spans="8:8" x14ac:dyDescent="0.3">
      <c r="H157" s="4"/>
    </row>
    <row r="158" spans="8:8" x14ac:dyDescent="0.3">
      <c r="H158" s="4"/>
    </row>
    <row r="159" spans="8:8" x14ac:dyDescent="0.3">
      <c r="H159" s="4"/>
    </row>
    <row r="160" spans="8:8" x14ac:dyDescent="0.3">
      <c r="H160" s="4"/>
    </row>
    <row r="161" spans="8:8" x14ac:dyDescent="0.3">
      <c r="H161" s="4"/>
    </row>
    <row r="162" spans="8:8" x14ac:dyDescent="0.3">
      <c r="H162" s="4"/>
    </row>
    <row r="163" spans="8:8" x14ac:dyDescent="0.3">
      <c r="H163" s="4"/>
    </row>
    <row r="164" spans="8:8" x14ac:dyDescent="0.3">
      <c r="H164" s="4"/>
    </row>
    <row r="165" spans="8:8" x14ac:dyDescent="0.3">
      <c r="H165" s="4"/>
    </row>
    <row r="166" spans="8:8" x14ac:dyDescent="0.3">
      <c r="H166" s="4"/>
    </row>
    <row r="167" spans="8:8" x14ac:dyDescent="0.3">
      <c r="H167" s="4"/>
    </row>
    <row r="168" spans="8:8" x14ac:dyDescent="0.3">
      <c r="H168" s="4"/>
    </row>
    <row r="169" spans="8:8" x14ac:dyDescent="0.3">
      <c r="H169" s="4"/>
    </row>
    <row r="170" spans="8:8" x14ac:dyDescent="0.3">
      <c r="H170" s="4"/>
    </row>
    <row r="171" spans="8:8" x14ac:dyDescent="0.3">
      <c r="H171" s="4"/>
    </row>
    <row r="172" spans="8:8" x14ac:dyDescent="0.3">
      <c r="H172" s="4"/>
    </row>
    <row r="173" spans="8:8" x14ac:dyDescent="0.3">
      <c r="H173" s="4"/>
    </row>
    <row r="174" spans="8:8" x14ac:dyDescent="0.3">
      <c r="H174" s="4"/>
    </row>
    <row r="175" spans="8:8" x14ac:dyDescent="0.3">
      <c r="H175" s="4"/>
    </row>
    <row r="176" spans="8:8" x14ac:dyDescent="0.3">
      <c r="H176" s="4"/>
    </row>
    <row r="177" spans="8:8" x14ac:dyDescent="0.3">
      <c r="H177" s="4"/>
    </row>
    <row r="178" spans="8:8" x14ac:dyDescent="0.3">
      <c r="H178" s="4"/>
    </row>
    <row r="179" spans="8:8" x14ac:dyDescent="0.3">
      <c r="H179" s="4"/>
    </row>
    <row r="180" spans="8:8" x14ac:dyDescent="0.3">
      <c r="H180" s="4"/>
    </row>
    <row r="181" spans="8:8" x14ac:dyDescent="0.3">
      <c r="H181" s="4"/>
    </row>
    <row r="182" spans="8:8" x14ac:dyDescent="0.3">
      <c r="H182" s="4"/>
    </row>
    <row r="183" spans="8:8" x14ac:dyDescent="0.3">
      <c r="H183" s="4"/>
    </row>
    <row r="184" spans="8:8" x14ac:dyDescent="0.3">
      <c r="H184" s="4"/>
    </row>
    <row r="185" spans="8:8" x14ac:dyDescent="0.3">
      <c r="H185" s="4"/>
    </row>
    <row r="186" spans="8:8" x14ac:dyDescent="0.3">
      <c r="H186" s="4"/>
    </row>
    <row r="187" spans="8:8" x14ac:dyDescent="0.3">
      <c r="H187" s="4"/>
    </row>
    <row r="188" spans="8:8" x14ac:dyDescent="0.3">
      <c r="H188" s="4"/>
    </row>
    <row r="189" spans="8:8" x14ac:dyDescent="0.3">
      <c r="H189" s="4"/>
    </row>
    <row r="190" spans="8:8" x14ac:dyDescent="0.3">
      <c r="H190" s="4"/>
    </row>
    <row r="191" spans="8:8" x14ac:dyDescent="0.3">
      <c r="H191" s="4"/>
    </row>
    <row r="192" spans="8:8" x14ac:dyDescent="0.3">
      <c r="H192" s="4"/>
    </row>
    <row r="193" spans="8:8" x14ac:dyDescent="0.3">
      <c r="H193" s="4"/>
    </row>
    <row r="194" spans="8:8" x14ac:dyDescent="0.3">
      <c r="H194" s="4"/>
    </row>
    <row r="195" spans="8:8" x14ac:dyDescent="0.3">
      <c r="H195" s="4"/>
    </row>
    <row r="196" spans="8:8" x14ac:dyDescent="0.3">
      <c r="H196" s="4"/>
    </row>
    <row r="197" spans="8:8" x14ac:dyDescent="0.3">
      <c r="H197" s="4"/>
    </row>
    <row r="198" spans="8:8" x14ac:dyDescent="0.3">
      <c r="H198" s="4"/>
    </row>
    <row r="199" spans="8:8" x14ac:dyDescent="0.3">
      <c r="H199" s="4"/>
    </row>
    <row r="200" spans="8:8" x14ac:dyDescent="0.3">
      <c r="H200" s="4"/>
    </row>
    <row r="201" spans="8:8" x14ac:dyDescent="0.3">
      <c r="H201" s="4"/>
    </row>
    <row r="202" spans="8:8" x14ac:dyDescent="0.3">
      <c r="H202" s="4"/>
    </row>
    <row r="203" spans="8:8" x14ac:dyDescent="0.3">
      <c r="H203" s="4"/>
    </row>
    <row r="204" spans="8:8" x14ac:dyDescent="0.3">
      <c r="H204" s="4"/>
    </row>
    <row r="205" spans="8:8" x14ac:dyDescent="0.3">
      <c r="H205" s="4"/>
    </row>
    <row r="206" spans="8:8" x14ac:dyDescent="0.3">
      <c r="H206" s="4"/>
    </row>
    <row r="207" spans="8:8" x14ac:dyDescent="0.3">
      <c r="H207" s="4"/>
    </row>
    <row r="208" spans="8:8" x14ac:dyDescent="0.3">
      <c r="H208" s="4"/>
    </row>
    <row r="209" spans="8:8" x14ac:dyDescent="0.3">
      <c r="H209" s="4"/>
    </row>
    <row r="210" spans="8:8" x14ac:dyDescent="0.3">
      <c r="H210" s="4"/>
    </row>
    <row r="211" spans="8:8" x14ac:dyDescent="0.3">
      <c r="H211" s="4"/>
    </row>
    <row r="212" spans="8:8" x14ac:dyDescent="0.3">
      <c r="H212" s="4"/>
    </row>
    <row r="213" spans="8:8" x14ac:dyDescent="0.3">
      <c r="H213" s="4"/>
    </row>
    <row r="214" spans="8:8" x14ac:dyDescent="0.3">
      <c r="H214" s="4"/>
    </row>
    <row r="215" spans="8:8" x14ac:dyDescent="0.3">
      <c r="H215" s="4"/>
    </row>
    <row r="216" spans="8:8" x14ac:dyDescent="0.3">
      <c r="H216" s="4"/>
    </row>
    <row r="217" spans="8:8" x14ac:dyDescent="0.3">
      <c r="H217" s="4"/>
    </row>
    <row r="218" spans="8:8" x14ac:dyDescent="0.3">
      <c r="H218" s="4"/>
    </row>
    <row r="219" spans="8:8" x14ac:dyDescent="0.3">
      <c r="H219" s="4"/>
    </row>
    <row r="220" spans="8:8" x14ac:dyDescent="0.3">
      <c r="H220" s="4"/>
    </row>
    <row r="221" spans="8:8" x14ac:dyDescent="0.3">
      <c r="H221" s="4"/>
    </row>
    <row r="222" spans="8:8" x14ac:dyDescent="0.3">
      <c r="H222" s="4"/>
    </row>
    <row r="223" spans="8:8" x14ac:dyDescent="0.3">
      <c r="H223" s="4"/>
    </row>
    <row r="224" spans="8:8" x14ac:dyDescent="0.3">
      <c r="H224" s="4"/>
    </row>
    <row r="225" spans="8:8" x14ac:dyDescent="0.3">
      <c r="H225" s="4"/>
    </row>
    <row r="226" spans="8:8" x14ac:dyDescent="0.3">
      <c r="H226" s="4"/>
    </row>
    <row r="227" spans="8:8" x14ac:dyDescent="0.3">
      <c r="H227" s="4"/>
    </row>
    <row r="228" spans="8:8" x14ac:dyDescent="0.3">
      <c r="H228" s="4"/>
    </row>
    <row r="229" spans="8:8" x14ac:dyDescent="0.3">
      <c r="H229" s="4"/>
    </row>
    <row r="230" spans="8:8" x14ac:dyDescent="0.3">
      <c r="H230" s="4"/>
    </row>
    <row r="231" spans="8:8" x14ac:dyDescent="0.3">
      <c r="H231" s="4"/>
    </row>
    <row r="232" spans="8:8" x14ac:dyDescent="0.3">
      <c r="H232" s="4"/>
    </row>
    <row r="233" spans="8:8" x14ac:dyDescent="0.3">
      <c r="H233" s="4"/>
    </row>
    <row r="234" spans="8:8" x14ac:dyDescent="0.3">
      <c r="H234" s="4"/>
    </row>
    <row r="235" spans="8:8" x14ac:dyDescent="0.3">
      <c r="H235" s="4"/>
    </row>
    <row r="236" spans="8:8" x14ac:dyDescent="0.3">
      <c r="H236" s="4"/>
    </row>
    <row r="237" spans="8:8" x14ac:dyDescent="0.3">
      <c r="H237" s="4"/>
    </row>
    <row r="238" spans="8:8" x14ac:dyDescent="0.3">
      <c r="H238" s="4"/>
    </row>
    <row r="239" spans="8:8" x14ac:dyDescent="0.3">
      <c r="H239" s="4"/>
    </row>
    <row r="240" spans="8:8" x14ac:dyDescent="0.3">
      <c r="H240" s="4"/>
    </row>
    <row r="241" spans="8:8" x14ac:dyDescent="0.3">
      <c r="H241" s="4"/>
    </row>
    <row r="242" spans="8:8" x14ac:dyDescent="0.3">
      <c r="H242" s="4"/>
    </row>
    <row r="243" spans="8:8" x14ac:dyDescent="0.3">
      <c r="H243" s="4"/>
    </row>
    <row r="244" spans="8:8" x14ac:dyDescent="0.3">
      <c r="H244" s="4"/>
    </row>
    <row r="245" spans="8:8" x14ac:dyDescent="0.3">
      <c r="H245" s="4"/>
    </row>
    <row r="246" spans="8:8" x14ac:dyDescent="0.3">
      <c r="H246" s="4"/>
    </row>
    <row r="247" spans="8:8" x14ac:dyDescent="0.3">
      <c r="H247" s="4"/>
    </row>
    <row r="248" spans="8:8" x14ac:dyDescent="0.3">
      <c r="H248" s="4"/>
    </row>
    <row r="249" spans="8:8" x14ac:dyDescent="0.3">
      <c r="H249" s="4"/>
    </row>
    <row r="250" spans="8:8" x14ac:dyDescent="0.3">
      <c r="H250" s="4"/>
    </row>
    <row r="251" spans="8:8" x14ac:dyDescent="0.3">
      <c r="H251" s="4"/>
    </row>
    <row r="252" spans="8:8" x14ac:dyDescent="0.3">
      <c r="H252" s="4"/>
    </row>
    <row r="253" spans="8:8" x14ac:dyDescent="0.3">
      <c r="H253" s="4"/>
    </row>
    <row r="254" spans="8:8" x14ac:dyDescent="0.3">
      <c r="H254" s="4"/>
    </row>
    <row r="255" spans="8:8" x14ac:dyDescent="0.3">
      <c r="H255" s="4"/>
    </row>
    <row r="256" spans="8:8" x14ac:dyDescent="0.3">
      <c r="H256" s="4"/>
    </row>
    <row r="257" spans="8:8" x14ac:dyDescent="0.3">
      <c r="H257" s="4"/>
    </row>
    <row r="258" spans="8:8" x14ac:dyDescent="0.3">
      <c r="H258" s="4"/>
    </row>
    <row r="259" spans="8:8" x14ac:dyDescent="0.3">
      <c r="H259" s="4"/>
    </row>
    <row r="260" spans="8:8" x14ac:dyDescent="0.3">
      <c r="H260" s="4"/>
    </row>
    <row r="261" spans="8:8" x14ac:dyDescent="0.3">
      <c r="H261" s="4"/>
    </row>
    <row r="262" spans="8:8" x14ac:dyDescent="0.3">
      <c r="H262" s="4"/>
    </row>
    <row r="263" spans="8:8" x14ac:dyDescent="0.3">
      <c r="H263" s="4"/>
    </row>
    <row r="264" spans="8:8" x14ac:dyDescent="0.3">
      <c r="H264" s="4"/>
    </row>
    <row r="265" spans="8:8" x14ac:dyDescent="0.3">
      <c r="H265" s="4"/>
    </row>
    <row r="266" spans="8:8" x14ac:dyDescent="0.3">
      <c r="H266" s="4"/>
    </row>
    <row r="267" spans="8:8" x14ac:dyDescent="0.3">
      <c r="H267" s="4"/>
    </row>
    <row r="268" spans="8:8" x14ac:dyDescent="0.3">
      <c r="H268" s="4"/>
    </row>
    <row r="269" spans="8:8" x14ac:dyDescent="0.3">
      <c r="H269" s="4"/>
    </row>
    <row r="270" spans="8:8" x14ac:dyDescent="0.3">
      <c r="H270" s="4"/>
    </row>
    <row r="271" spans="8:8" x14ac:dyDescent="0.3">
      <c r="H271" s="4"/>
    </row>
    <row r="272" spans="8:8" x14ac:dyDescent="0.3">
      <c r="H272" s="4"/>
    </row>
    <row r="273" spans="8:8" x14ac:dyDescent="0.3">
      <c r="H273" s="4"/>
    </row>
    <row r="274" spans="8:8" x14ac:dyDescent="0.3">
      <c r="H274" s="4"/>
    </row>
    <row r="275" spans="8:8" x14ac:dyDescent="0.3">
      <c r="H275" s="4"/>
    </row>
    <row r="276" spans="8:8" x14ac:dyDescent="0.3">
      <c r="H276" s="4"/>
    </row>
    <row r="277" spans="8:8" x14ac:dyDescent="0.3">
      <c r="H277" s="4"/>
    </row>
    <row r="278" spans="8:8" x14ac:dyDescent="0.3">
      <c r="H278" s="4"/>
    </row>
    <row r="279" spans="8:8" x14ac:dyDescent="0.3">
      <c r="H279" s="4"/>
    </row>
    <row r="280" spans="8:8" x14ac:dyDescent="0.3">
      <c r="H280" s="4"/>
    </row>
    <row r="281" spans="8:8" x14ac:dyDescent="0.3">
      <c r="H281" s="4"/>
    </row>
    <row r="282" spans="8:8" x14ac:dyDescent="0.3">
      <c r="H282" s="4"/>
    </row>
    <row r="283" spans="8:8" x14ac:dyDescent="0.3">
      <c r="H283" s="4"/>
    </row>
    <row r="284" spans="8:8" x14ac:dyDescent="0.3">
      <c r="H284" s="4"/>
    </row>
    <row r="285" spans="8:8" x14ac:dyDescent="0.3">
      <c r="H285" s="4"/>
    </row>
    <row r="286" spans="8:8" x14ac:dyDescent="0.3">
      <c r="H286" s="4"/>
    </row>
    <row r="287" spans="8:8" x14ac:dyDescent="0.3">
      <c r="H287" s="4"/>
    </row>
    <row r="288" spans="8:8" x14ac:dyDescent="0.3">
      <c r="H288" s="4"/>
    </row>
    <row r="289" spans="8:8" x14ac:dyDescent="0.3">
      <c r="H289" s="4"/>
    </row>
    <row r="290" spans="8:8" x14ac:dyDescent="0.3">
      <c r="H290" s="4"/>
    </row>
    <row r="291" spans="8:8" x14ac:dyDescent="0.3">
      <c r="H291" s="4"/>
    </row>
    <row r="292" spans="8:8" x14ac:dyDescent="0.3">
      <c r="H292" s="4"/>
    </row>
    <row r="293" spans="8:8" x14ac:dyDescent="0.3">
      <c r="H293" s="4"/>
    </row>
    <row r="294" spans="8:8" x14ac:dyDescent="0.3">
      <c r="H294" s="4"/>
    </row>
    <row r="295" spans="8:8" x14ac:dyDescent="0.3">
      <c r="H295" s="4"/>
    </row>
    <row r="296" spans="8:8" x14ac:dyDescent="0.3">
      <c r="H296" s="4"/>
    </row>
    <row r="297" spans="8:8" x14ac:dyDescent="0.3">
      <c r="H297" s="4"/>
    </row>
    <row r="298" spans="8:8" x14ac:dyDescent="0.3">
      <c r="H298" s="4"/>
    </row>
    <row r="299" spans="8:8" x14ac:dyDescent="0.3">
      <c r="H299" s="4"/>
    </row>
    <row r="300" spans="8:8" x14ac:dyDescent="0.3">
      <c r="H300" s="4"/>
    </row>
    <row r="301" spans="8:8" x14ac:dyDescent="0.3">
      <c r="H301" s="4"/>
    </row>
    <row r="302" spans="8:8" x14ac:dyDescent="0.3">
      <c r="H302" s="4"/>
    </row>
    <row r="303" spans="8:8" x14ac:dyDescent="0.3">
      <c r="H303" s="4"/>
    </row>
    <row r="304" spans="8:8" x14ac:dyDescent="0.3">
      <c r="H304" s="4"/>
    </row>
    <row r="305" spans="8:8" x14ac:dyDescent="0.3">
      <c r="H305" s="4"/>
    </row>
    <row r="306" spans="8:8" x14ac:dyDescent="0.3">
      <c r="H306" s="4"/>
    </row>
    <row r="307" spans="8:8" x14ac:dyDescent="0.3">
      <c r="H307" s="4"/>
    </row>
    <row r="308" spans="8:8" x14ac:dyDescent="0.3">
      <c r="H308" s="4"/>
    </row>
    <row r="309" spans="8:8" x14ac:dyDescent="0.3">
      <c r="H309" s="4"/>
    </row>
    <row r="310" spans="8:8" x14ac:dyDescent="0.3">
      <c r="H310" s="4"/>
    </row>
    <row r="311" spans="8:8" x14ac:dyDescent="0.3">
      <c r="H311" s="4"/>
    </row>
    <row r="312" spans="8:8" x14ac:dyDescent="0.3">
      <c r="H312" s="4"/>
    </row>
    <row r="313" spans="8:8" x14ac:dyDescent="0.3">
      <c r="H313" s="4"/>
    </row>
    <row r="314" spans="8:8" x14ac:dyDescent="0.3">
      <c r="H314" s="4"/>
    </row>
    <row r="315" spans="8:8" x14ac:dyDescent="0.3">
      <c r="H315" s="4"/>
    </row>
    <row r="316" spans="8:8" x14ac:dyDescent="0.3">
      <c r="H316" s="4"/>
    </row>
    <row r="317" spans="8:8" x14ac:dyDescent="0.3">
      <c r="H317" s="4"/>
    </row>
    <row r="318" spans="8:8" x14ac:dyDescent="0.3">
      <c r="H318" s="4"/>
    </row>
    <row r="319" spans="8:8" x14ac:dyDescent="0.3">
      <c r="H319" s="4"/>
    </row>
    <row r="320" spans="8:8" x14ac:dyDescent="0.3">
      <c r="H320" s="4"/>
    </row>
    <row r="321" spans="8:8" x14ac:dyDescent="0.3">
      <c r="H321" s="4"/>
    </row>
    <row r="322" spans="8:8" x14ac:dyDescent="0.3">
      <c r="H322" s="4"/>
    </row>
    <row r="323" spans="8:8" x14ac:dyDescent="0.3">
      <c r="H323" s="4"/>
    </row>
    <row r="324" spans="8:8" x14ac:dyDescent="0.3">
      <c r="H324" s="4"/>
    </row>
    <row r="325" spans="8:8" x14ac:dyDescent="0.3">
      <c r="H325" s="4"/>
    </row>
    <row r="326" spans="8:8" x14ac:dyDescent="0.3">
      <c r="H326" s="4"/>
    </row>
    <row r="327" spans="8:8" x14ac:dyDescent="0.3">
      <c r="H327" s="4"/>
    </row>
    <row r="328" spans="8:8" x14ac:dyDescent="0.3">
      <c r="H328" s="4"/>
    </row>
    <row r="329" spans="8:8" x14ac:dyDescent="0.3">
      <c r="H329" s="4"/>
    </row>
    <row r="330" spans="8:8" x14ac:dyDescent="0.3">
      <c r="H330" s="4"/>
    </row>
    <row r="331" spans="8:8" x14ac:dyDescent="0.3">
      <c r="H331" s="4"/>
    </row>
    <row r="332" spans="8:8" x14ac:dyDescent="0.3">
      <c r="H332" s="4"/>
    </row>
    <row r="333" spans="8:8" x14ac:dyDescent="0.3">
      <c r="H333" s="4"/>
    </row>
    <row r="334" spans="8:8" x14ac:dyDescent="0.3">
      <c r="H334" s="4"/>
    </row>
    <row r="335" spans="8:8" x14ac:dyDescent="0.3">
      <c r="H335" s="4"/>
    </row>
    <row r="336" spans="8:8" x14ac:dyDescent="0.3">
      <c r="H336" s="4"/>
    </row>
    <row r="337" spans="8:8" x14ac:dyDescent="0.3">
      <c r="H337" s="4"/>
    </row>
    <row r="338" spans="8:8" x14ac:dyDescent="0.3">
      <c r="H338" s="4"/>
    </row>
    <row r="339" spans="8:8" x14ac:dyDescent="0.3">
      <c r="H339" s="4"/>
    </row>
    <row r="340" spans="8:8" x14ac:dyDescent="0.3">
      <c r="H340" s="4"/>
    </row>
    <row r="341" spans="8:8" x14ac:dyDescent="0.3">
      <c r="H341" s="4"/>
    </row>
    <row r="342" spans="8:8" x14ac:dyDescent="0.3">
      <c r="H342" s="4"/>
    </row>
    <row r="343" spans="8:8" x14ac:dyDescent="0.3">
      <c r="H343" s="4"/>
    </row>
    <row r="344" spans="8:8" x14ac:dyDescent="0.3">
      <c r="H344" s="4"/>
    </row>
    <row r="345" spans="8:8" x14ac:dyDescent="0.3">
      <c r="H345" s="4"/>
    </row>
    <row r="346" spans="8:8" x14ac:dyDescent="0.3">
      <c r="H346" s="4"/>
    </row>
    <row r="347" spans="8:8" x14ac:dyDescent="0.3">
      <c r="H347" s="4"/>
    </row>
    <row r="348" spans="8:8" x14ac:dyDescent="0.3">
      <c r="H348" s="4"/>
    </row>
    <row r="349" spans="8:8" x14ac:dyDescent="0.3">
      <c r="H349" s="4"/>
    </row>
    <row r="350" spans="8:8" x14ac:dyDescent="0.3">
      <c r="H350" s="4"/>
    </row>
    <row r="351" spans="8:8" x14ac:dyDescent="0.3">
      <c r="H351" s="4"/>
    </row>
    <row r="352" spans="8:8" x14ac:dyDescent="0.3">
      <c r="H352" s="4"/>
    </row>
    <row r="353" spans="8:8" x14ac:dyDescent="0.3">
      <c r="H353" s="4"/>
    </row>
    <row r="354" spans="8:8" x14ac:dyDescent="0.3">
      <c r="H354" s="4"/>
    </row>
    <row r="355" spans="8:8" x14ac:dyDescent="0.3">
      <c r="H355" s="4"/>
    </row>
    <row r="356" spans="8:8" x14ac:dyDescent="0.3">
      <c r="H356" s="4"/>
    </row>
    <row r="357" spans="8:8" x14ac:dyDescent="0.3">
      <c r="H357" s="4"/>
    </row>
    <row r="358" spans="8:8" x14ac:dyDescent="0.3">
      <c r="H358" s="4"/>
    </row>
    <row r="359" spans="8:8" x14ac:dyDescent="0.3">
      <c r="H359" s="4"/>
    </row>
    <row r="360" spans="8:8" x14ac:dyDescent="0.3">
      <c r="H360" s="4"/>
    </row>
    <row r="361" spans="8:8" x14ac:dyDescent="0.3">
      <c r="H361" s="4"/>
    </row>
    <row r="362" spans="8:8" x14ac:dyDescent="0.3">
      <c r="H362" s="4"/>
    </row>
    <row r="363" spans="8:8" x14ac:dyDescent="0.3">
      <c r="H363" s="4"/>
    </row>
    <row r="364" spans="8:8" x14ac:dyDescent="0.3">
      <c r="H364" s="4"/>
    </row>
    <row r="365" spans="8:8" x14ac:dyDescent="0.3">
      <c r="H365" s="4"/>
    </row>
    <row r="366" spans="8:8" x14ac:dyDescent="0.3">
      <c r="H366" s="4"/>
    </row>
    <row r="367" spans="8:8" x14ac:dyDescent="0.3">
      <c r="H367" s="4"/>
    </row>
    <row r="368" spans="8:8" x14ac:dyDescent="0.3">
      <c r="H368" s="4"/>
    </row>
    <row r="369" spans="8:8" x14ac:dyDescent="0.3">
      <c r="H369" s="4"/>
    </row>
    <row r="370" spans="8:8" x14ac:dyDescent="0.3">
      <c r="H370" s="4"/>
    </row>
    <row r="371" spans="8:8" x14ac:dyDescent="0.3">
      <c r="H371" s="4"/>
    </row>
    <row r="372" spans="8:8" x14ac:dyDescent="0.3">
      <c r="H372" s="4"/>
    </row>
    <row r="373" spans="8:8" x14ac:dyDescent="0.3">
      <c r="H373" s="4"/>
    </row>
    <row r="374" spans="8:8" x14ac:dyDescent="0.3">
      <c r="H374" s="4"/>
    </row>
    <row r="375" spans="8:8" x14ac:dyDescent="0.3">
      <c r="H375" s="4"/>
    </row>
    <row r="376" spans="8:8" x14ac:dyDescent="0.3">
      <c r="H376" s="4"/>
    </row>
    <row r="377" spans="8:8" x14ac:dyDescent="0.3">
      <c r="H377" s="4"/>
    </row>
    <row r="378" spans="8:8" x14ac:dyDescent="0.3">
      <c r="H378" s="4"/>
    </row>
    <row r="379" spans="8:8" x14ac:dyDescent="0.3">
      <c r="H379" s="4"/>
    </row>
    <row r="380" spans="8:8" x14ac:dyDescent="0.3">
      <c r="H380" s="4"/>
    </row>
    <row r="381" spans="8:8" x14ac:dyDescent="0.3">
      <c r="H381" s="4"/>
    </row>
    <row r="382" spans="8:8" x14ac:dyDescent="0.3">
      <c r="H382" s="4"/>
    </row>
    <row r="383" spans="8:8" x14ac:dyDescent="0.3">
      <c r="H383" s="4"/>
    </row>
    <row r="384" spans="8:8" x14ac:dyDescent="0.3">
      <c r="H384" s="4"/>
    </row>
    <row r="385" spans="8:8" x14ac:dyDescent="0.3">
      <c r="H385" s="4"/>
    </row>
    <row r="386" spans="8:8" x14ac:dyDescent="0.3">
      <c r="H386" s="4"/>
    </row>
    <row r="387" spans="8:8" x14ac:dyDescent="0.3">
      <c r="H387" s="4"/>
    </row>
    <row r="388" spans="8:8" x14ac:dyDescent="0.3">
      <c r="H388" s="4"/>
    </row>
    <row r="389" spans="8:8" x14ac:dyDescent="0.3">
      <c r="H389" s="4"/>
    </row>
    <row r="390" spans="8:8" x14ac:dyDescent="0.3">
      <c r="H390" s="4"/>
    </row>
    <row r="391" spans="8:8" x14ac:dyDescent="0.3">
      <c r="H391" s="4"/>
    </row>
    <row r="392" spans="8:8" x14ac:dyDescent="0.3">
      <c r="H392" s="4"/>
    </row>
    <row r="393" spans="8:8" x14ac:dyDescent="0.3">
      <c r="H393" s="4"/>
    </row>
    <row r="394" spans="8:8" x14ac:dyDescent="0.3">
      <c r="H394" s="4"/>
    </row>
    <row r="395" spans="8:8" x14ac:dyDescent="0.3">
      <c r="H395" s="4"/>
    </row>
    <row r="396" spans="8:8" x14ac:dyDescent="0.3">
      <c r="H396" s="4"/>
    </row>
    <row r="397" spans="8:8" x14ac:dyDescent="0.3">
      <c r="H397" s="4"/>
    </row>
    <row r="398" spans="8:8" x14ac:dyDescent="0.3">
      <c r="H398" s="4"/>
    </row>
    <row r="399" spans="8:8" x14ac:dyDescent="0.3">
      <c r="H399" s="4"/>
    </row>
    <row r="400" spans="8:8" x14ac:dyDescent="0.3">
      <c r="H400" s="4"/>
    </row>
    <row r="401" spans="8:8" x14ac:dyDescent="0.3">
      <c r="H401" s="4"/>
    </row>
  </sheetData>
  <conditionalFormatting sqref="A2:I50">
    <cfRule type="expression" dxfId="0" priority="1">
      <formula>$A2&lt;&gt;""</formula>
    </cfRule>
  </conditionalFormatting>
  <dataValidations count="1">
    <dataValidation type="textLength" allowBlank="1" showInputMessage="1" showErrorMessage="1" sqref="A2:A399" xr:uid="{00000000-0002-0000-0000-000000000000}">
      <formula1>1</formula1>
      <formula2>100</formula2>
    </dataValidation>
  </dataValidations>
  <pageMargins left="0.15748031496062992" right="0.15748031496062992" top="0.15748031496062992" bottom="0.19685039370078741" header="0" footer="0"/>
  <pageSetup paperSize="8" scale="8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Operacional!$A$2:$A$4</xm:f>
          </x14:formula1>
          <xm:sqref>C2:C399</xm:sqref>
        </x14:dataValidation>
        <x14:dataValidation type="list" allowBlank="1" showInputMessage="1" showErrorMessage="1" xr:uid="{00000000-0002-0000-0000-000002000000}">
          <x14:formula1>
            <xm:f>Operacional!$B$1:$B$27</xm:f>
          </x14:formula1>
          <xm:sqref>G2:G401</xm:sqref>
        </x14:dataValidation>
        <x14:dataValidation type="list" allowBlank="1" showInputMessage="1" showErrorMessage="1" xr:uid="{00000000-0002-0000-0000-000003000000}">
          <x14:formula1>
            <xm:f>Operacional!$D$2:$D$3</xm:f>
          </x14:formula1>
          <xm:sqref>J2 I2:I399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9"/>
  <sheetViews>
    <sheetView tabSelected="1" zoomScaleNormal="100" workbookViewId="0">
      <selection activeCell="I41" sqref="I41"/>
    </sheetView>
  </sheetViews>
  <sheetFormatPr defaultRowHeight="14.4" x14ac:dyDescent="0.3"/>
  <cols>
    <col min="1" max="1" width="10.5546875" style="15" customWidth="1"/>
    <col min="2" max="2" width="46.109375" style="15" customWidth="1"/>
    <col min="3" max="3" width="17.21875" style="15" customWidth="1"/>
    <col min="4" max="4" width="27.6640625" style="15" customWidth="1"/>
    <col min="5" max="5" width="12.88671875" style="15" customWidth="1"/>
    <col min="6" max="6" width="12.44140625" style="15" customWidth="1"/>
    <col min="7" max="8" width="13.21875" style="15" customWidth="1"/>
    <col min="9" max="9" width="13.88671875" style="15" customWidth="1"/>
    <col min="10" max="10" width="20.5546875" style="15" customWidth="1"/>
    <col min="11" max="11" width="19.33203125" style="15" customWidth="1"/>
    <col min="12" max="12" width="30" style="15" bestFit="1" customWidth="1"/>
    <col min="13" max="13" width="17.77734375" style="15" bestFit="1" customWidth="1"/>
    <col min="14" max="14" width="24.21875" style="15" customWidth="1"/>
    <col min="15" max="16384" width="8.88671875" style="15"/>
  </cols>
  <sheetData>
    <row r="1" spans="1:14" x14ac:dyDescent="0.3">
      <c r="A1" s="27"/>
      <c r="B1" s="27"/>
      <c r="C1" s="27"/>
      <c r="D1" s="42"/>
      <c r="E1" s="39"/>
      <c r="F1" s="40"/>
      <c r="G1" s="39" t="s">
        <v>121</v>
      </c>
      <c r="H1" s="40"/>
      <c r="I1" s="41"/>
      <c r="J1" s="44"/>
      <c r="K1" s="27"/>
      <c r="L1" s="27"/>
      <c r="M1" s="27"/>
      <c r="N1" s="27"/>
    </row>
    <row r="2" spans="1:14" ht="30" customHeight="1" x14ac:dyDescent="0.3">
      <c r="A2" s="28" t="s">
        <v>49</v>
      </c>
      <c r="B2" s="28" t="s">
        <v>50</v>
      </c>
      <c r="C2" s="28" t="s">
        <v>51</v>
      </c>
      <c r="D2" s="43" t="s">
        <v>52</v>
      </c>
      <c r="E2" s="29">
        <v>2024</v>
      </c>
      <c r="F2" s="30">
        <v>2025</v>
      </c>
      <c r="G2" s="30">
        <v>2026</v>
      </c>
      <c r="H2" s="30">
        <v>2027</v>
      </c>
      <c r="I2" s="46" t="s">
        <v>53</v>
      </c>
      <c r="J2" s="45" t="s">
        <v>54</v>
      </c>
      <c r="K2" s="31" t="s">
        <v>55</v>
      </c>
      <c r="L2" s="31" t="s">
        <v>56</v>
      </c>
      <c r="M2" s="31" t="s">
        <v>57</v>
      </c>
      <c r="N2" s="31" t="s">
        <v>122</v>
      </c>
    </row>
    <row r="3" spans="1:14" ht="43.2" customHeight="1" x14ac:dyDescent="0.3">
      <c r="A3" s="52" t="s">
        <v>58</v>
      </c>
      <c r="B3" s="54" t="s">
        <v>59</v>
      </c>
      <c r="C3" s="24" t="s">
        <v>60</v>
      </c>
      <c r="D3" s="25" t="s">
        <v>61</v>
      </c>
      <c r="E3" s="26">
        <v>0</v>
      </c>
      <c r="F3" s="26">
        <v>0</v>
      </c>
      <c r="G3" s="26">
        <v>0</v>
      </c>
      <c r="H3" s="26">
        <v>250000</v>
      </c>
      <c r="I3" s="26">
        <f t="shared" ref="I3:I18" si="0">SUM(E3:H3)</f>
        <v>250000</v>
      </c>
      <c r="J3" s="24" t="s">
        <v>15</v>
      </c>
      <c r="K3" s="25" t="s">
        <v>62</v>
      </c>
      <c r="L3" s="25" t="s">
        <v>63</v>
      </c>
      <c r="M3" s="25" t="s">
        <v>63</v>
      </c>
      <c r="N3" s="24" t="s">
        <v>123</v>
      </c>
    </row>
    <row r="4" spans="1:14" ht="43.2" customHeight="1" x14ac:dyDescent="0.3">
      <c r="A4" s="53"/>
      <c r="B4" s="55"/>
      <c r="C4" s="16" t="s">
        <v>60</v>
      </c>
      <c r="D4" s="17" t="s">
        <v>64</v>
      </c>
      <c r="E4" s="18">
        <v>0</v>
      </c>
      <c r="F4" s="18">
        <v>300000</v>
      </c>
      <c r="G4" s="18">
        <v>0</v>
      </c>
      <c r="H4" s="18">
        <v>0</v>
      </c>
      <c r="I4" s="18">
        <f t="shared" si="0"/>
        <v>300000</v>
      </c>
      <c r="J4" s="16" t="s">
        <v>15</v>
      </c>
      <c r="K4" s="17" t="s">
        <v>62</v>
      </c>
      <c r="L4" s="17" t="s">
        <v>63</v>
      </c>
      <c r="M4" s="17" t="s">
        <v>63</v>
      </c>
      <c r="N4" s="24" t="s">
        <v>123</v>
      </c>
    </row>
    <row r="5" spans="1:14" ht="57.6" x14ac:dyDescent="0.3">
      <c r="A5" s="19" t="s">
        <v>65</v>
      </c>
      <c r="B5" s="20" t="s">
        <v>66</v>
      </c>
      <c r="C5" s="20" t="s">
        <v>67</v>
      </c>
      <c r="D5" s="19" t="s">
        <v>68</v>
      </c>
      <c r="E5" s="21">
        <v>5000</v>
      </c>
      <c r="F5" s="21">
        <v>5000</v>
      </c>
      <c r="G5" s="21">
        <v>5000</v>
      </c>
      <c r="H5" s="21">
        <v>5000</v>
      </c>
      <c r="I5" s="21">
        <f t="shared" si="0"/>
        <v>20000</v>
      </c>
      <c r="J5" s="20" t="s">
        <v>15</v>
      </c>
      <c r="K5" s="19" t="s">
        <v>62</v>
      </c>
      <c r="L5" s="19" t="s">
        <v>69</v>
      </c>
      <c r="M5" s="19" t="s">
        <v>70</v>
      </c>
      <c r="N5" s="32" t="s">
        <v>124</v>
      </c>
    </row>
    <row r="6" spans="1:14" ht="28.8" x14ac:dyDescent="0.3">
      <c r="A6" s="17" t="s">
        <v>71</v>
      </c>
      <c r="B6" s="16" t="s">
        <v>72</v>
      </c>
      <c r="C6" s="16" t="s">
        <v>73</v>
      </c>
      <c r="D6" s="17" t="s">
        <v>68</v>
      </c>
      <c r="E6" s="18">
        <v>0</v>
      </c>
      <c r="F6" s="18">
        <v>0</v>
      </c>
      <c r="G6" s="18">
        <v>0</v>
      </c>
      <c r="H6" s="18">
        <v>0</v>
      </c>
      <c r="I6" s="18">
        <f t="shared" si="0"/>
        <v>0</v>
      </c>
      <c r="J6" s="16" t="s">
        <v>19</v>
      </c>
      <c r="K6" s="17" t="s">
        <v>62</v>
      </c>
      <c r="L6" s="17" t="s">
        <v>69</v>
      </c>
      <c r="M6" s="17" t="s">
        <v>70</v>
      </c>
      <c r="N6" s="24" t="s">
        <v>124</v>
      </c>
    </row>
    <row r="7" spans="1:14" ht="43.2" customHeight="1" x14ac:dyDescent="0.3">
      <c r="A7" s="56" t="s">
        <v>74</v>
      </c>
      <c r="B7" s="58" t="s">
        <v>75</v>
      </c>
      <c r="C7" s="20" t="s">
        <v>76</v>
      </c>
      <c r="D7" s="19" t="s">
        <v>61</v>
      </c>
      <c r="E7" s="21">
        <v>355300</v>
      </c>
      <c r="F7" s="21">
        <v>0</v>
      </c>
      <c r="G7" s="21">
        <v>0</v>
      </c>
      <c r="H7" s="21">
        <v>0</v>
      </c>
      <c r="I7" s="21">
        <f t="shared" si="0"/>
        <v>355300</v>
      </c>
      <c r="J7" s="20" t="s">
        <v>77</v>
      </c>
      <c r="K7" s="19" t="s">
        <v>62</v>
      </c>
      <c r="L7" s="19" t="s">
        <v>78</v>
      </c>
      <c r="M7" s="19" t="s">
        <v>63</v>
      </c>
      <c r="N7" s="32" t="s">
        <v>125</v>
      </c>
    </row>
    <row r="8" spans="1:14" ht="43.2" customHeight="1" x14ac:dyDescent="0.3">
      <c r="A8" s="57"/>
      <c r="B8" s="59"/>
      <c r="C8" s="20" t="s">
        <v>79</v>
      </c>
      <c r="D8" s="19" t="s">
        <v>64</v>
      </c>
      <c r="E8" s="21">
        <v>0</v>
      </c>
      <c r="F8" s="21">
        <v>350000</v>
      </c>
      <c r="G8" s="21">
        <v>300000</v>
      </c>
      <c r="H8" s="21">
        <v>300000</v>
      </c>
      <c r="I8" s="21">
        <f t="shared" si="0"/>
        <v>950000</v>
      </c>
      <c r="J8" s="20" t="s">
        <v>77</v>
      </c>
      <c r="K8" s="19" t="s">
        <v>62</v>
      </c>
      <c r="L8" s="19" t="s">
        <v>78</v>
      </c>
      <c r="M8" s="19" t="s">
        <v>63</v>
      </c>
      <c r="N8" s="32" t="s">
        <v>125</v>
      </c>
    </row>
    <row r="9" spans="1:14" ht="72" customHeight="1" x14ac:dyDescent="0.3">
      <c r="A9" s="56" t="s">
        <v>85</v>
      </c>
      <c r="B9" s="58" t="s">
        <v>86</v>
      </c>
      <c r="C9" s="20" t="s">
        <v>87</v>
      </c>
      <c r="D9" s="19" t="s">
        <v>61</v>
      </c>
      <c r="E9" s="21">
        <v>0</v>
      </c>
      <c r="F9" s="21">
        <v>350000</v>
      </c>
      <c r="G9" s="21">
        <v>0</v>
      </c>
      <c r="H9" s="21">
        <v>250000</v>
      </c>
      <c r="I9" s="21">
        <f t="shared" si="0"/>
        <v>600000</v>
      </c>
      <c r="J9" s="20" t="s">
        <v>34</v>
      </c>
      <c r="K9" s="19" t="s">
        <v>81</v>
      </c>
      <c r="L9" s="19" t="s">
        <v>82</v>
      </c>
      <c r="M9" s="19" t="s">
        <v>63</v>
      </c>
      <c r="N9" s="32" t="s">
        <v>125</v>
      </c>
    </row>
    <row r="10" spans="1:14" ht="72" customHeight="1" x14ac:dyDescent="0.3">
      <c r="A10" s="57"/>
      <c r="B10" s="59"/>
      <c r="C10" s="20" t="s">
        <v>84</v>
      </c>
      <c r="D10" s="19" t="s">
        <v>64</v>
      </c>
      <c r="E10" s="21">
        <v>0</v>
      </c>
      <c r="F10" s="21">
        <v>700000</v>
      </c>
      <c r="G10" s="21">
        <v>350000</v>
      </c>
      <c r="H10" s="21">
        <v>400000</v>
      </c>
      <c r="I10" s="21">
        <f t="shared" si="0"/>
        <v>1450000</v>
      </c>
      <c r="J10" s="20" t="s">
        <v>34</v>
      </c>
      <c r="K10" s="19" t="s">
        <v>81</v>
      </c>
      <c r="L10" s="19" t="s">
        <v>82</v>
      </c>
      <c r="M10" s="19" t="s">
        <v>63</v>
      </c>
      <c r="N10" s="32" t="s">
        <v>125</v>
      </c>
    </row>
    <row r="11" spans="1:14" ht="57.6" x14ac:dyDescent="0.3">
      <c r="A11" s="60" t="s">
        <v>88</v>
      </c>
      <c r="B11" s="61" t="s">
        <v>89</v>
      </c>
      <c r="C11" s="16" t="s">
        <v>90</v>
      </c>
      <c r="D11" s="17" t="s">
        <v>61</v>
      </c>
      <c r="E11" s="18">
        <v>0</v>
      </c>
      <c r="F11" s="18">
        <v>350000</v>
      </c>
      <c r="G11" s="18">
        <v>250000</v>
      </c>
      <c r="H11" s="18">
        <v>250000</v>
      </c>
      <c r="I11" s="18">
        <f t="shared" si="0"/>
        <v>850000</v>
      </c>
      <c r="J11" s="16" t="s">
        <v>34</v>
      </c>
      <c r="K11" s="17" t="s">
        <v>81</v>
      </c>
      <c r="L11" s="17" t="s">
        <v>82</v>
      </c>
      <c r="M11" s="17" t="s">
        <v>83</v>
      </c>
      <c r="N11" s="24" t="s">
        <v>126</v>
      </c>
    </row>
    <row r="12" spans="1:14" ht="43.2" customHeight="1" x14ac:dyDescent="0.3">
      <c r="A12" s="53"/>
      <c r="B12" s="55"/>
      <c r="C12" s="16" t="s">
        <v>84</v>
      </c>
      <c r="D12" s="17" t="s">
        <v>64</v>
      </c>
      <c r="E12" s="18">
        <v>0</v>
      </c>
      <c r="F12" s="18">
        <v>700000</v>
      </c>
      <c r="G12" s="18">
        <v>350000</v>
      </c>
      <c r="H12" s="18">
        <v>400000</v>
      </c>
      <c r="I12" s="18">
        <f t="shared" si="0"/>
        <v>1450000</v>
      </c>
      <c r="J12" s="16" t="s">
        <v>34</v>
      </c>
      <c r="K12" s="17" t="s">
        <v>81</v>
      </c>
      <c r="L12" s="17" t="s">
        <v>82</v>
      </c>
      <c r="M12" s="17" t="s">
        <v>83</v>
      </c>
      <c r="N12" s="24" t="s">
        <v>126</v>
      </c>
    </row>
    <row r="13" spans="1:14" ht="28.8" x14ac:dyDescent="0.3">
      <c r="A13" s="56" t="s">
        <v>91</v>
      </c>
      <c r="B13" s="58" t="s">
        <v>92</v>
      </c>
      <c r="C13" s="58" t="s">
        <v>93</v>
      </c>
      <c r="D13" s="19" t="s">
        <v>61</v>
      </c>
      <c r="E13" s="21">
        <v>0</v>
      </c>
      <c r="F13" s="21">
        <v>0</v>
      </c>
      <c r="G13" s="21">
        <v>250000</v>
      </c>
      <c r="H13" s="21">
        <v>0</v>
      </c>
      <c r="I13" s="21">
        <f t="shared" si="0"/>
        <v>250000</v>
      </c>
      <c r="J13" s="20" t="s">
        <v>94</v>
      </c>
      <c r="K13" s="19" t="s">
        <v>102</v>
      </c>
      <c r="L13" s="19" t="s">
        <v>82</v>
      </c>
      <c r="M13" s="19" t="s">
        <v>95</v>
      </c>
      <c r="N13" s="32" t="s">
        <v>127</v>
      </c>
    </row>
    <row r="14" spans="1:14" ht="28.8" x14ac:dyDescent="0.3">
      <c r="A14" s="57"/>
      <c r="B14" s="59"/>
      <c r="C14" s="59" t="s">
        <v>96</v>
      </c>
      <c r="D14" s="19" t="s">
        <v>64</v>
      </c>
      <c r="E14" s="21">
        <v>0</v>
      </c>
      <c r="F14" s="21">
        <v>250000</v>
      </c>
      <c r="G14" s="21">
        <v>0</v>
      </c>
      <c r="H14" s="21">
        <v>0</v>
      </c>
      <c r="I14" s="21">
        <f t="shared" si="0"/>
        <v>250000</v>
      </c>
      <c r="J14" s="20" t="s">
        <v>94</v>
      </c>
      <c r="K14" s="19" t="s">
        <v>102</v>
      </c>
      <c r="L14" s="19" t="s">
        <v>82</v>
      </c>
      <c r="M14" s="19" t="s">
        <v>95</v>
      </c>
      <c r="N14" s="32" t="s">
        <v>127</v>
      </c>
    </row>
    <row r="15" spans="1:14" ht="28.8" x14ac:dyDescent="0.3">
      <c r="A15" s="60" t="s">
        <v>97</v>
      </c>
      <c r="B15" s="61" t="s">
        <v>98</v>
      </c>
      <c r="C15" s="61" t="s">
        <v>93</v>
      </c>
      <c r="D15" s="17" t="s">
        <v>61</v>
      </c>
      <c r="E15" s="18">
        <v>0</v>
      </c>
      <c r="F15" s="18">
        <v>0</v>
      </c>
      <c r="G15" s="18">
        <v>0</v>
      </c>
      <c r="H15" s="18">
        <v>0</v>
      </c>
      <c r="I15" s="18">
        <f t="shared" si="0"/>
        <v>0</v>
      </c>
      <c r="J15" s="16" t="s">
        <v>94</v>
      </c>
      <c r="K15" s="17" t="s">
        <v>102</v>
      </c>
      <c r="L15" s="17" t="s">
        <v>82</v>
      </c>
      <c r="M15" s="17" t="s">
        <v>95</v>
      </c>
      <c r="N15" s="24" t="s">
        <v>127</v>
      </c>
    </row>
    <row r="16" spans="1:14" ht="28.8" x14ac:dyDescent="0.3">
      <c r="A16" s="53"/>
      <c r="B16" s="55"/>
      <c r="C16" s="55" t="s">
        <v>96</v>
      </c>
      <c r="D16" s="17" t="s">
        <v>64</v>
      </c>
      <c r="E16" s="18">
        <v>0</v>
      </c>
      <c r="F16" s="18">
        <v>400000</v>
      </c>
      <c r="G16" s="18">
        <v>0</v>
      </c>
      <c r="H16" s="18">
        <v>400000</v>
      </c>
      <c r="I16" s="18">
        <f t="shared" si="0"/>
        <v>800000</v>
      </c>
      <c r="J16" s="16" t="s">
        <v>94</v>
      </c>
      <c r="K16" s="17" t="s">
        <v>102</v>
      </c>
      <c r="L16" s="17" t="s">
        <v>82</v>
      </c>
      <c r="M16" s="17" t="s">
        <v>95</v>
      </c>
      <c r="N16" s="24" t="s">
        <v>127</v>
      </c>
    </row>
    <row r="17" spans="1:14" ht="72" customHeight="1" x14ac:dyDescent="0.3">
      <c r="A17" s="56" t="s">
        <v>99</v>
      </c>
      <c r="B17" s="58" t="s">
        <v>100</v>
      </c>
      <c r="C17" s="20" t="s">
        <v>101</v>
      </c>
      <c r="D17" s="19" t="s">
        <v>61</v>
      </c>
      <c r="E17" s="21">
        <v>0</v>
      </c>
      <c r="F17" s="21">
        <v>0</v>
      </c>
      <c r="G17" s="21">
        <v>250000</v>
      </c>
      <c r="H17" s="21">
        <v>0</v>
      </c>
      <c r="I17" s="21">
        <f t="shared" si="0"/>
        <v>250000</v>
      </c>
      <c r="J17" s="20" t="s">
        <v>94</v>
      </c>
      <c r="K17" s="19" t="s">
        <v>102</v>
      </c>
      <c r="L17" s="19" t="s">
        <v>82</v>
      </c>
      <c r="M17" s="19" t="s">
        <v>83</v>
      </c>
      <c r="N17" s="19" t="s">
        <v>126</v>
      </c>
    </row>
    <row r="18" spans="1:14" ht="72" customHeight="1" x14ac:dyDescent="0.3">
      <c r="A18" s="57"/>
      <c r="B18" s="59"/>
      <c r="C18" s="20" t="s">
        <v>76</v>
      </c>
      <c r="D18" s="19" t="s">
        <v>64</v>
      </c>
      <c r="E18" s="21">
        <v>0</v>
      </c>
      <c r="F18" s="21">
        <v>250000</v>
      </c>
      <c r="G18" s="21">
        <v>0</v>
      </c>
      <c r="H18" s="21">
        <v>0</v>
      </c>
      <c r="I18" s="21">
        <f t="shared" si="0"/>
        <v>250000</v>
      </c>
      <c r="J18" s="20" t="s">
        <v>94</v>
      </c>
      <c r="K18" s="19" t="s">
        <v>102</v>
      </c>
      <c r="L18" s="19" t="s">
        <v>82</v>
      </c>
      <c r="M18" s="19" t="s">
        <v>83</v>
      </c>
      <c r="N18" s="19" t="s">
        <v>126</v>
      </c>
    </row>
    <row r="19" spans="1:14" ht="86.4" customHeight="1" x14ac:dyDescent="0.3">
      <c r="A19" s="60" t="s">
        <v>103</v>
      </c>
      <c r="B19" s="61" t="s">
        <v>104</v>
      </c>
      <c r="C19" s="16" t="s">
        <v>90</v>
      </c>
      <c r="D19" s="17" t="s">
        <v>61</v>
      </c>
      <c r="E19" s="18">
        <v>0</v>
      </c>
      <c r="F19" s="18">
        <v>0</v>
      </c>
      <c r="G19" s="18">
        <v>0</v>
      </c>
      <c r="H19" s="18">
        <v>0</v>
      </c>
      <c r="I19" s="18">
        <f t="shared" ref="I19:I32" si="1">SUM(E19:H19)</f>
        <v>0</v>
      </c>
      <c r="J19" s="16" t="s">
        <v>94</v>
      </c>
      <c r="K19" s="17" t="s">
        <v>102</v>
      </c>
      <c r="L19" s="17" t="s">
        <v>82</v>
      </c>
      <c r="M19" s="17" t="s">
        <v>83</v>
      </c>
      <c r="N19" s="24" t="s">
        <v>126</v>
      </c>
    </row>
    <row r="20" spans="1:14" ht="86.4" customHeight="1" x14ac:dyDescent="0.3">
      <c r="A20" s="53"/>
      <c r="B20" s="55"/>
      <c r="C20" s="16" t="s">
        <v>84</v>
      </c>
      <c r="D20" s="17" t="s">
        <v>64</v>
      </c>
      <c r="E20" s="18">
        <v>0</v>
      </c>
      <c r="F20" s="18">
        <v>400000</v>
      </c>
      <c r="G20" s="18">
        <v>0</v>
      </c>
      <c r="H20" s="18">
        <v>400000</v>
      </c>
      <c r="I20" s="18">
        <f t="shared" si="1"/>
        <v>800000</v>
      </c>
      <c r="J20" s="16" t="s">
        <v>94</v>
      </c>
      <c r="K20" s="17" t="s">
        <v>102</v>
      </c>
      <c r="L20" s="17" t="s">
        <v>82</v>
      </c>
      <c r="M20" s="17" t="s">
        <v>83</v>
      </c>
      <c r="N20" s="24" t="s">
        <v>126</v>
      </c>
    </row>
    <row r="21" spans="1:14" ht="72" customHeight="1" x14ac:dyDescent="0.3">
      <c r="A21" s="56" t="s">
        <v>105</v>
      </c>
      <c r="B21" s="58" t="s">
        <v>106</v>
      </c>
      <c r="C21" s="20" t="s">
        <v>84</v>
      </c>
      <c r="D21" s="19" t="s">
        <v>61</v>
      </c>
      <c r="E21" s="21">
        <v>0</v>
      </c>
      <c r="F21" s="21">
        <v>0</v>
      </c>
      <c r="G21" s="21">
        <v>250000</v>
      </c>
      <c r="H21" s="21">
        <v>0</v>
      </c>
      <c r="I21" s="21">
        <f t="shared" si="1"/>
        <v>250000</v>
      </c>
      <c r="J21" s="20" t="s">
        <v>44</v>
      </c>
      <c r="K21" s="19" t="s">
        <v>81</v>
      </c>
      <c r="L21" s="19" t="s">
        <v>63</v>
      </c>
      <c r="M21" s="19" t="s">
        <v>107</v>
      </c>
      <c r="N21" s="20" t="s">
        <v>128</v>
      </c>
    </row>
    <row r="22" spans="1:14" ht="72" customHeight="1" x14ac:dyDescent="0.3">
      <c r="A22" s="57"/>
      <c r="B22" s="59"/>
      <c r="C22" s="20" t="s">
        <v>84</v>
      </c>
      <c r="D22" s="19" t="s">
        <v>64</v>
      </c>
      <c r="E22" s="21">
        <v>0</v>
      </c>
      <c r="F22" s="21">
        <v>250000</v>
      </c>
      <c r="G22" s="21">
        <v>250000</v>
      </c>
      <c r="H22" s="21">
        <v>250000</v>
      </c>
      <c r="I22" s="21">
        <f t="shared" si="1"/>
        <v>750000</v>
      </c>
      <c r="J22" s="20" t="s">
        <v>44</v>
      </c>
      <c r="K22" s="19" t="s">
        <v>81</v>
      </c>
      <c r="L22" s="19" t="s">
        <v>63</v>
      </c>
      <c r="M22" s="19" t="s">
        <v>107</v>
      </c>
      <c r="N22" s="20" t="s">
        <v>128</v>
      </c>
    </row>
    <row r="23" spans="1:14" ht="72" customHeight="1" x14ac:dyDescent="0.3">
      <c r="A23" s="60" t="s">
        <v>108</v>
      </c>
      <c r="B23" s="61" t="s">
        <v>109</v>
      </c>
      <c r="C23" s="16" t="s">
        <v>76</v>
      </c>
      <c r="D23" s="17" t="s">
        <v>61</v>
      </c>
      <c r="E23" s="18">
        <v>0</v>
      </c>
      <c r="F23" s="18">
        <v>0</v>
      </c>
      <c r="G23" s="18">
        <v>0</v>
      </c>
      <c r="H23" s="18">
        <v>0</v>
      </c>
      <c r="I23" s="18">
        <f t="shared" si="1"/>
        <v>0</v>
      </c>
      <c r="J23" s="16" t="s">
        <v>44</v>
      </c>
      <c r="K23" s="17" t="s">
        <v>81</v>
      </c>
      <c r="L23" s="17" t="s">
        <v>63</v>
      </c>
      <c r="M23" s="17" t="s">
        <v>107</v>
      </c>
      <c r="N23" s="24" t="s">
        <v>128</v>
      </c>
    </row>
    <row r="24" spans="1:14" ht="72" customHeight="1" x14ac:dyDescent="0.3">
      <c r="A24" s="53"/>
      <c r="B24" s="55"/>
      <c r="C24" s="16" t="s">
        <v>84</v>
      </c>
      <c r="D24" s="17" t="s">
        <v>64</v>
      </c>
      <c r="E24" s="18">
        <v>0</v>
      </c>
      <c r="F24" s="18">
        <v>1300000</v>
      </c>
      <c r="G24" s="18">
        <v>850000</v>
      </c>
      <c r="H24" s="18">
        <v>500000</v>
      </c>
      <c r="I24" s="18">
        <f t="shared" si="1"/>
        <v>2650000</v>
      </c>
      <c r="J24" s="16" t="s">
        <v>44</v>
      </c>
      <c r="K24" s="17" t="s">
        <v>81</v>
      </c>
      <c r="L24" s="17" t="s">
        <v>63</v>
      </c>
      <c r="M24" s="17" t="s">
        <v>107</v>
      </c>
      <c r="N24" s="24" t="s">
        <v>128</v>
      </c>
    </row>
    <row r="25" spans="1:14" ht="43.2" customHeight="1" x14ac:dyDescent="0.3">
      <c r="A25" s="56" t="s">
        <v>110</v>
      </c>
      <c r="B25" s="58" t="s">
        <v>111</v>
      </c>
      <c r="C25" s="20" t="s">
        <v>84</v>
      </c>
      <c r="D25" s="19" t="s">
        <v>61</v>
      </c>
      <c r="E25" s="21">
        <v>0</v>
      </c>
      <c r="F25" s="21">
        <v>250000</v>
      </c>
      <c r="G25" s="21">
        <v>0</v>
      </c>
      <c r="H25" s="21">
        <v>250000</v>
      </c>
      <c r="I25" s="21">
        <f t="shared" si="1"/>
        <v>500000</v>
      </c>
      <c r="J25" s="20" t="s">
        <v>46</v>
      </c>
      <c r="K25" s="19" t="s">
        <v>81</v>
      </c>
      <c r="L25" s="19" t="s">
        <v>69</v>
      </c>
      <c r="M25" s="19" t="s">
        <v>70</v>
      </c>
      <c r="N25" s="32" t="s">
        <v>124</v>
      </c>
    </row>
    <row r="26" spans="1:14" ht="43.2" customHeight="1" x14ac:dyDescent="0.3">
      <c r="A26" s="57"/>
      <c r="B26" s="59"/>
      <c r="C26" s="20" t="s">
        <v>101</v>
      </c>
      <c r="D26" s="19" t="s">
        <v>64</v>
      </c>
      <c r="E26" s="21">
        <v>0</v>
      </c>
      <c r="F26" s="21">
        <v>250000</v>
      </c>
      <c r="G26" s="21">
        <v>0</v>
      </c>
      <c r="H26" s="21">
        <v>250000</v>
      </c>
      <c r="I26" s="21">
        <f t="shared" si="1"/>
        <v>500000</v>
      </c>
      <c r="J26" s="20" t="s">
        <v>46</v>
      </c>
      <c r="K26" s="19" t="s">
        <v>81</v>
      </c>
      <c r="L26" s="19" t="s">
        <v>69</v>
      </c>
      <c r="M26" s="19" t="s">
        <v>70</v>
      </c>
      <c r="N26" s="32" t="s">
        <v>124</v>
      </c>
    </row>
    <row r="27" spans="1:14" ht="43.2" customHeight="1" x14ac:dyDescent="0.3">
      <c r="A27" s="60" t="s">
        <v>112</v>
      </c>
      <c r="B27" s="61" t="s">
        <v>113</v>
      </c>
      <c r="C27" s="16" t="s">
        <v>76</v>
      </c>
      <c r="D27" s="17" t="s">
        <v>61</v>
      </c>
      <c r="E27" s="18">
        <v>1409136.48</v>
      </c>
      <c r="F27" s="18">
        <v>250000</v>
      </c>
      <c r="G27" s="18">
        <v>250000</v>
      </c>
      <c r="H27" s="18">
        <v>250000</v>
      </c>
      <c r="I27" s="18">
        <f t="shared" si="1"/>
        <v>2159136.48</v>
      </c>
      <c r="J27" s="16" t="s">
        <v>47</v>
      </c>
      <c r="K27" s="17" t="s">
        <v>81</v>
      </c>
      <c r="L27" s="17" t="s">
        <v>69</v>
      </c>
      <c r="M27" s="17" t="s">
        <v>70</v>
      </c>
      <c r="N27" s="24" t="s">
        <v>124</v>
      </c>
    </row>
    <row r="28" spans="1:14" ht="43.2" customHeight="1" x14ac:dyDescent="0.3">
      <c r="A28" s="53"/>
      <c r="B28" s="55"/>
      <c r="C28" s="16" t="s">
        <v>76</v>
      </c>
      <c r="D28" s="17" t="s">
        <v>64</v>
      </c>
      <c r="E28" s="18">
        <v>0</v>
      </c>
      <c r="F28" s="18">
        <v>800000</v>
      </c>
      <c r="G28" s="18">
        <v>400000</v>
      </c>
      <c r="H28" s="18">
        <v>400000</v>
      </c>
      <c r="I28" s="18">
        <f t="shared" si="1"/>
        <v>1600000</v>
      </c>
      <c r="J28" s="16" t="s">
        <v>47</v>
      </c>
      <c r="K28" s="17" t="s">
        <v>81</v>
      </c>
      <c r="L28" s="17" t="s">
        <v>69</v>
      </c>
      <c r="M28" s="17" t="s">
        <v>70</v>
      </c>
      <c r="N28" s="24" t="s">
        <v>124</v>
      </c>
    </row>
    <row r="29" spans="1:14" ht="57.6" customHeight="1" x14ac:dyDescent="0.3">
      <c r="A29" s="56" t="s">
        <v>114</v>
      </c>
      <c r="B29" s="58" t="s">
        <v>115</v>
      </c>
      <c r="C29" s="20" t="s">
        <v>84</v>
      </c>
      <c r="D29" s="19" t="s">
        <v>61</v>
      </c>
      <c r="E29" s="21">
        <v>0</v>
      </c>
      <c r="F29" s="21">
        <v>300000</v>
      </c>
      <c r="G29" s="21">
        <v>250000</v>
      </c>
      <c r="H29" s="21">
        <v>250000</v>
      </c>
      <c r="I29" s="21">
        <f t="shared" si="1"/>
        <v>800000</v>
      </c>
      <c r="J29" s="20" t="s">
        <v>48</v>
      </c>
      <c r="K29" s="19" t="s">
        <v>81</v>
      </c>
      <c r="L29" s="19" t="s">
        <v>69</v>
      </c>
      <c r="M29" s="19" t="s">
        <v>70</v>
      </c>
      <c r="N29" s="32" t="s">
        <v>124</v>
      </c>
    </row>
    <row r="30" spans="1:14" ht="57.6" customHeight="1" x14ac:dyDescent="0.3">
      <c r="A30" s="57"/>
      <c r="B30" s="59"/>
      <c r="C30" s="20" t="s">
        <v>76</v>
      </c>
      <c r="D30" s="19" t="s">
        <v>64</v>
      </c>
      <c r="E30" s="21">
        <v>0</v>
      </c>
      <c r="F30" s="21">
        <v>350000</v>
      </c>
      <c r="G30" s="21">
        <v>0</v>
      </c>
      <c r="H30" s="21">
        <v>0</v>
      </c>
      <c r="I30" s="21">
        <f t="shared" si="1"/>
        <v>350000</v>
      </c>
      <c r="J30" s="20" t="s">
        <v>48</v>
      </c>
      <c r="K30" s="19" t="s">
        <v>81</v>
      </c>
      <c r="L30" s="19" t="s">
        <v>69</v>
      </c>
      <c r="M30" s="19" t="s">
        <v>70</v>
      </c>
      <c r="N30" s="32" t="s">
        <v>124</v>
      </c>
    </row>
    <row r="31" spans="1:14" ht="57.6" x14ac:dyDescent="0.3">
      <c r="A31" s="60" t="s">
        <v>116</v>
      </c>
      <c r="B31" s="61" t="s">
        <v>117</v>
      </c>
      <c r="C31" s="16" t="s">
        <v>90</v>
      </c>
      <c r="D31" s="17" t="s">
        <v>61</v>
      </c>
      <c r="E31" s="18">
        <v>0</v>
      </c>
      <c r="F31" s="18">
        <v>0</v>
      </c>
      <c r="G31" s="18">
        <v>0</v>
      </c>
      <c r="H31" s="18">
        <v>0</v>
      </c>
      <c r="I31" s="18">
        <f t="shared" si="1"/>
        <v>0</v>
      </c>
      <c r="J31" s="16" t="s">
        <v>48</v>
      </c>
      <c r="K31" s="17" t="s">
        <v>81</v>
      </c>
      <c r="L31" s="17" t="s">
        <v>69</v>
      </c>
      <c r="M31" s="17" t="s">
        <v>70</v>
      </c>
      <c r="N31" s="24" t="s">
        <v>124</v>
      </c>
    </row>
    <row r="32" spans="1:14" ht="43.2" customHeight="1" x14ac:dyDescent="0.3">
      <c r="A32" s="53"/>
      <c r="B32" s="55"/>
      <c r="C32" s="16" t="s">
        <v>76</v>
      </c>
      <c r="D32" s="17" t="s">
        <v>64</v>
      </c>
      <c r="E32" s="18">
        <v>0</v>
      </c>
      <c r="F32" s="18">
        <v>0</v>
      </c>
      <c r="G32" s="18">
        <v>800000</v>
      </c>
      <c r="H32" s="18">
        <v>0</v>
      </c>
      <c r="I32" s="18">
        <f t="shared" si="1"/>
        <v>800000</v>
      </c>
      <c r="J32" s="16" t="s">
        <v>48</v>
      </c>
      <c r="K32" s="17" t="s">
        <v>81</v>
      </c>
      <c r="L32" s="17" t="s">
        <v>69</v>
      </c>
      <c r="M32" s="17" t="s">
        <v>70</v>
      </c>
      <c r="N32" s="24" t="s">
        <v>124</v>
      </c>
    </row>
    <row r="34" spans="3:10" x14ac:dyDescent="0.3">
      <c r="J34" s="38"/>
    </row>
    <row r="36" spans="3:10" x14ac:dyDescent="0.3">
      <c r="E36" s="22">
        <v>2024</v>
      </c>
      <c r="F36" s="22">
        <v>2025</v>
      </c>
      <c r="G36" s="22">
        <v>2026</v>
      </c>
      <c r="H36" s="22">
        <v>2027</v>
      </c>
      <c r="I36" s="22" t="s">
        <v>118</v>
      </c>
    </row>
    <row r="37" spans="3:10" x14ac:dyDescent="0.3">
      <c r="C37" s="63" t="s">
        <v>185</v>
      </c>
      <c r="D37" s="23" t="s">
        <v>119</v>
      </c>
      <c r="E37" s="66">
        <f>SUMIF($D$3:$D$32,$D$31,(E$3:E$32))</f>
        <v>1764436.48</v>
      </c>
      <c r="F37" s="66">
        <f>SUMIF($D$3:$D$32,$D$31,(F$3:F$32))</f>
        <v>1500000</v>
      </c>
      <c r="G37" s="66">
        <f>SUMIF($D$3:$D$32,$D$31,(G$3:G$32))</f>
        <v>1500000</v>
      </c>
      <c r="H37" s="66">
        <f>SUMIF($D$3:$D$32,$D$31,(H$3:H$32))</f>
        <v>1500000</v>
      </c>
      <c r="I37" s="67">
        <f>SUMIF($D$3:$D$32,$D$31,(I$3:I$32))</f>
        <v>6264436.4800000004</v>
      </c>
    </row>
    <row r="38" spans="3:10" x14ac:dyDescent="0.3">
      <c r="C38" s="63"/>
      <c r="D38" s="23" t="s">
        <v>120</v>
      </c>
      <c r="E38" s="66">
        <f>SUMIF($D$3:$D$32,$D$32,(E$3:E$32))</f>
        <v>0</v>
      </c>
      <c r="F38" s="66">
        <f>SUMIF($D$3:$D$32,$D$32,(F$3:F$32))</f>
        <v>6300000</v>
      </c>
      <c r="G38" s="66">
        <f>SUMIF($D$3:$D$32,$D$32,(G$3:G$32))</f>
        <v>3300000</v>
      </c>
      <c r="H38" s="66">
        <f>SUMIF($D$3:$D$32,$D$32,(H$3:H$32))</f>
        <v>3300000</v>
      </c>
      <c r="I38" s="67">
        <f>SUMIF($D$3:$D$32,$D$32,(I$3:I$32))</f>
        <v>12900000</v>
      </c>
    </row>
    <row r="40" spans="3:10" x14ac:dyDescent="0.3">
      <c r="D40" s="62" t="s">
        <v>180</v>
      </c>
      <c r="E40" s="62"/>
      <c r="F40" s="62"/>
    </row>
    <row r="41" spans="3:10" ht="43.2" x14ac:dyDescent="0.3">
      <c r="D41" s="47" t="s">
        <v>174</v>
      </c>
      <c r="E41" s="48" t="s">
        <v>182</v>
      </c>
      <c r="F41" s="48" t="s">
        <v>175</v>
      </c>
    </row>
    <row r="42" spans="3:10" ht="28.8" x14ac:dyDescent="0.3">
      <c r="D42" s="49" t="s">
        <v>176</v>
      </c>
      <c r="E42" s="65">
        <f>((SUMIF($K$3:$K$32,$K$3,$I$3:$I$32))-20000)/($I$37+$I$38)</f>
        <v>9.6809525390229467E-2</v>
      </c>
      <c r="F42" s="50" t="s">
        <v>177</v>
      </c>
      <c r="G42" s="64"/>
    </row>
    <row r="43" spans="3:10" ht="28.8" x14ac:dyDescent="0.3">
      <c r="D43" s="49" t="s">
        <v>184</v>
      </c>
      <c r="E43" s="65">
        <f>(SUMIF($K$3:$K$32,$K$32,$I$3:$I$32))/($I$37+$I$38)</f>
        <v>0.76752251470323429</v>
      </c>
      <c r="F43" s="50" t="s">
        <v>178</v>
      </c>
      <c r="G43" s="64"/>
    </row>
    <row r="44" spans="3:10" ht="28.8" x14ac:dyDescent="0.3">
      <c r="D44" s="49" t="s">
        <v>183</v>
      </c>
      <c r="E44" s="65">
        <f>(SUMIF($K$3:$K$32,$K$17,$I$3:$I$32))/($I$37+$I$38)</f>
        <v>0.13566795990653621</v>
      </c>
      <c r="F44" s="50" t="s">
        <v>179</v>
      </c>
      <c r="G44" s="64"/>
    </row>
    <row r="46" spans="3:10" x14ac:dyDescent="0.3">
      <c r="D46" s="51" t="s">
        <v>181</v>
      </c>
    </row>
    <row r="47" spans="3:10" x14ac:dyDescent="0.3">
      <c r="D47" s="15" t="s">
        <v>152</v>
      </c>
    </row>
    <row r="48" spans="3:10" x14ac:dyDescent="0.3">
      <c r="D48" s="15" t="s">
        <v>153</v>
      </c>
    </row>
    <row r="49" spans="4:4" x14ac:dyDescent="0.3">
      <c r="D49" s="15" t="s">
        <v>154</v>
      </c>
    </row>
  </sheetData>
  <mergeCells count="32">
    <mergeCell ref="D40:F40"/>
    <mergeCell ref="A31:A32"/>
    <mergeCell ref="B31:B32"/>
    <mergeCell ref="C37:C38"/>
    <mergeCell ref="A25:A26"/>
    <mergeCell ref="B25:B26"/>
    <mergeCell ref="A27:A28"/>
    <mergeCell ref="B27:B28"/>
    <mergeCell ref="A29:A30"/>
    <mergeCell ref="B29:B30"/>
    <mergeCell ref="C13:C14"/>
    <mergeCell ref="A15:A16"/>
    <mergeCell ref="B15:B16"/>
    <mergeCell ref="C15:C16"/>
    <mergeCell ref="A17:A18"/>
    <mergeCell ref="B17:B18"/>
    <mergeCell ref="A9:A10"/>
    <mergeCell ref="B9:B10"/>
    <mergeCell ref="A11:A12"/>
    <mergeCell ref="B11:B12"/>
    <mergeCell ref="A13:A14"/>
    <mergeCell ref="B13:B14"/>
    <mergeCell ref="A19:A20"/>
    <mergeCell ref="B19:B20"/>
    <mergeCell ref="A21:A22"/>
    <mergeCell ref="B21:B22"/>
    <mergeCell ref="A23:A24"/>
    <mergeCell ref="B23:B24"/>
    <mergeCell ref="A3:A4"/>
    <mergeCell ref="B3:B4"/>
    <mergeCell ref="A7:A8"/>
    <mergeCell ref="B7:B8"/>
  </mergeCells>
  <pageMargins left="0.511811024" right="0.511811024" top="0.78740157499999996" bottom="0.78740157499999996" header="0.31496062000000002" footer="0.31496062000000002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7"/>
  <sheetViews>
    <sheetView showGridLines="0" workbookViewId="0">
      <selection activeCell="B33" sqref="B33"/>
    </sheetView>
  </sheetViews>
  <sheetFormatPr defaultRowHeight="14.4" x14ac:dyDescent="0.3"/>
  <cols>
    <col min="2" max="2" width="34" style="5" bestFit="1" customWidth="1"/>
    <col min="3" max="3" width="15.5546875" bestFit="1" customWidth="1"/>
  </cols>
  <sheetData>
    <row r="1" spans="1:4" x14ac:dyDescent="0.3">
      <c r="B1" s="5" t="s">
        <v>9</v>
      </c>
    </row>
    <row r="2" spans="1:4" x14ac:dyDescent="0.3">
      <c r="A2" t="s">
        <v>10</v>
      </c>
      <c r="B2" s="5" t="s">
        <v>11</v>
      </c>
      <c r="C2" t="s">
        <v>12</v>
      </c>
      <c r="D2" t="s">
        <v>13</v>
      </c>
    </row>
    <row r="3" spans="1:4" x14ac:dyDescent="0.3">
      <c r="A3" t="s">
        <v>14</v>
      </c>
      <c r="B3" s="5" t="s">
        <v>15</v>
      </c>
      <c r="C3" t="s">
        <v>16</v>
      </c>
      <c r="D3" t="s">
        <v>17</v>
      </c>
    </row>
    <row r="4" spans="1:4" x14ac:dyDescent="0.3">
      <c r="A4" t="s">
        <v>18</v>
      </c>
      <c r="B4" s="5" t="s">
        <v>19</v>
      </c>
      <c r="C4" t="s">
        <v>20</v>
      </c>
    </row>
    <row r="5" spans="1:4" x14ac:dyDescent="0.3">
      <c r="B5" s="5" t="s">
        <v>21</v>
      </c>
      <c r="C5" t="s">
        <v>22</v>
      </c>
    </row>
    <row r="6" spans="1:4" x14ac:dyDescent="0.3">
      <c r="B6" s="5" t="s">
        <v>23</v>
      </c>
      <c r="C6" t="s">
        <v>24</v>
      </c>
    </row>
    <row r="7" spans="1:4" x14ac:dyDescent="0.3">
      <c r="B7" s="5" t="s">
        <v>25</v>
      </c>
      <c r="C7" t="s">
        <v>26</v>
      </c>
    </row>
    <row r="8" spans="1:4" x14ac:dyDescent="0.3">
      <c r="B8" s="5" t="s">
        <v>27</v>
      </c>
      <c r="C8" t="s">
        <v>28</v>
      </c>
    </row>
    <row r="9" spans="1:4" x14ac:dyDescent="0.3">
      <c r="B9" s="5" t="s">
        <v>29</v>
      </c>
      <c r="C9" t="s">
        <v>30</v>
      </c>
    </row>
    <row r="10" spans="1:4" x14ac:dyDescent="0.3">
      <c r="B10" s="5" t="s">
        <v>31</v>
      </c>
    </row>
    <row r="11" spans="1:4" x14ac:dyDescent="0.3">
      <c r="B11" s="5" t="s">
        <v>32</v>
      </c>
    </row>
    <row r="12" spans="1:4" x14ac:dyDescent="0.3">
      <c r="B12" s="5" t="s">
        <v>33</v>
      </c>
    </row>
    <row r="13" spans="1:4" x14ac:dyDescent="0.3">
      <c r="B13" s="5" t="s">
        <v>34</v>
      </c>
    </row>
    <row r="14" spans="1:4" x14ac:dyDescent="0.3">
      <c r="B14" s="5" t="s">
        <v>35</v>
      </c>
    </row>
    <row r="15" spans="1:4" x14ac:dyDescent="0.3">
      <c r="B15" s="5" t="s">
        <v>36</v>
      </c>
    </row>
    <row r="16" spans="1:4" x14ac:dyDescent="0.3">
      <c r="B16" s="5" t="s">
        <v>37</v>
      </c>
    </row>
    <row r="17" spans="2:2" x14ac:dyDescent="0.3">
      <c r="B17" s="5" t="s">
        <v>38</v>
      </c>
    </row>
    <row r="18" spans="2:2" x14ac:dyDescent="0.3">
      <c r="B18" s="5" t="s">
        <v>39</v>
      </c>
    </row>
    <row r="19" spans="2:2" x14ac:dyDescent="0.3">
      <c r="B19" s="5" t="s">
        <v>40</v>
      </c>
    </row>
    <row r="20" spans="2:2" x14ac:dyDescent="0.3">
      <c r="B20" s="5" t="s">
        <v>41</v>
      </c>
    </row>
    <row r="21" spans="2:2" x14ac:dyDescent="0.3">
      <c r="B21" s="5" t="s">
        <v>42</v>
      </c>
    </row>
    <row r="22" spans="2:2" x14ac:dyDescent="0.3">
      <c r="B22" s="5" t="s">
        <v>43</v>
      </c>
    </row>
    <row r="23" spans="2:2" x14ac:dyDescent="0.3">
      <c r="B23" s="5" t="s">
        <v>44</v>
      </c>
    </row>
    <row r="24" spans="2:2" x14ac:dyDescent="0.3">
      <c r="B24" s="5" t="s">
        <v>45</v>
      </c>
    </row>
    <row r="25" spans="2:2" x14ac:dyDescent="0.3">
      <c r="B25" s="5" t="s">
        <v>46</v>
      </c>
    </row>
    <row r="26" spans="2:2" x14ac:dyDescent="0.3">
      <c r="B26" s="5" t="s">
        <v>47</v>
      </c>
    </row>
    <row r="27" spans="2:2" x14ac:dyDescent="0.3">
      <c r="B27" s="5" t="s">
        <v>48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 Síntese</vt:lpstr>
      <vt:lpstr>PAPI 2024-2027</vt:lpstr>
      <vt:lpstr>Operacional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Iara Bueno Giacomini</dc:creator>
  <cp:keywords/>
  <dc:description/>
  <cp:lastModifiedBy>Fabio Luciano Pincinato</cp:lastModifiedBy>
  <cp:revision/>
  <cp:lastPrinted>2024-12-06T19:25:30Z</cp:lastPrinted>
  <dcterms:created xsi:type="dcterms:W3CDTF">2019-10-15T20:09:24Z</dcterms:created>
  <dcterms:modified xsi:type="dcterms:W3CDTF">2024-12-06T19:27:58Z</dcterms:modified>
  <cp:category/>
  <cp:contentStatus/>
</cp:coreProperties>
</file>