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uglas\Desktop\"/>
    </mc:Choice>
  </mc:AlternateContent>
  <bookViews>
    <workbookView xWindow="0" yWindow="0" windowWidth="23040" windowHeight="9192"/>
  </bookViews>
  <sheets>
    <sheet name="PA" sheetId="1" r:id="rId1"/>
    <sheet name="PI Fehidro" sheetId="2" r:id="rId2"/>
    <sheet name="PI Geral" sheetId="3" r:id="rId3"/>
    <sheet name="Operacional" sheetId="5" state="hidden" r:id="rId4"/>
    <sheet name="PDCs Del CRH 190" sheetId="4" r:id="rId5"/>
  </sheets>
  <externalReferences>
    <externalReference r:id="rId6"/>
    <externalReference r:id="rId7"/>
    <externalReference r:id="rId8"/>
  </externalReferences>
  <definedNames>
    <definedName name="_xlnm._FilterDatabase" localSheetId="0" hidden="1">PA!$A$1:$P$78</definedName>
    <definedName name="_xlnm._FilterDatabase" localSheetId="2" hidden="1">'PI Geral'!$A$1:$N$38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eeED2Q5Zrt4GTWpQlsoTlocKPWg=="/>
    </ext>
  </extLst>
</workbook>
</file>

<file path=xl/calcChain.xml><?xml version="1.0" encoding="utf-8"?>
<calcChain xmlns="http://schemas.openxmlformats.org/spreadsheetml/2006/main">
  <c r="M24" i="1" l="1"/>
  <c r="L24" i="1"/>
  <c r="L25" i="1" l="1"/>
  <c r="L26" i="1"/>
  <c r="M25" i="1"/>
  <c r="K12" i="1"/>
  <c r="N11" i="1"/>
  <c r="N2" i="1"/>
  <c r="N32" i="1"/>
  <c r="N33" i="1"/>
  <c r="N39" i="1"/>
  <c r="N13" i="1"/>
  <c r="N21" i="1"/>
  <c r="N62" i="1"/>
  <c r="N63" i="1"/>
  <c r="N64" i="1"/>
  <c r="N65" i="1"/>
  <c r="N66" i="1"/>
  <c r="N71" i="1"/>
  <c r="N28" i="1"/>
  <c r="N40" i="1" l="1"/>
  <c r="N37" i="1" l="1"/>
  <c r="N68" i="1"/>
  <c r="N78" i="1"/>
  <c r="N52" i="1"/>
  <c r="N73" i="1"/>
  <c r="N49" i="1"/>
  <c r="N59" i="1"/>
  <c r="N45" i="1"/>
  <c r="N31" i="1"/>
  <c r="N54" i="1"/>
  <c r="N47" i="1"/>
  <c r="N51" i="1"/>
  <c r="N42" i="1"/>
  <c r="N75" i="1"/>
  <c r="N55" i="1"/>
  <c r="N72" i="1"/>
  <c r="N38" i="1"/>
  <c r="N67" i="1"/>
  <c r="N46" i="1"/>
  <c r="N50" i="1"/>
  <c r="N43" i="1"/>
  <c r="N53" i="1"/>
  <c r="N74" i="1"/>
  <c r="N41" i="1"/>
  <c r="N70" i="1"/>
  <c r="N44" i="1"/>
  <c r="N48" i="1"/>
  <c r="N77" i="1"/>
  <c r="N36" i="1"/>
  <c r="D21" i="1"/>
  <c r="D16" i="1"/>
  <c r="D20" i="1"/>
  <c r="D31" i="1"/>
  <c r="D66" i="1"/>
  <c r="D69" i="1"/>
  <c r="D33" i="1"/>
  <c r="D58" i="1"/>
  <c r="D61" i="1"/>
  <c r="D24" i="1"/>
  <c r="D76" i="1"/>
  <c r="D44" i="1"/>
  <c r="D48" i="1"/>
  <c r="D78" i="1"/>
  <c r="D53" i="1"/>
  <c r="D74" i="1"/>
  <c r="D40" i="1"/>
  <c r="D68" i="1"/>
  <c r="D50" i="1"/>
  <c r="D54" i="1"/>
  <c r="D42" i="1"/>
  <c r="D3" i="1"/>
  <c r="D18" i="1"/>
  <c r="D10" i="1"/>
  <c r="D12" i="1"/>
  <c r="D57" i="1"/>
  <c r="D62" i="1"/>
  <c r="D7" i="1"/>
  <c r="D30" i="1"/>
  <c r="D55" i="1"/>
  <c r="D75" i="1"/>
  <c r="D15" i="1"/>
  <c r="D9" i="1"/>
  <c r="D25" i="1"/>
  <c r="D32" i="1"/>
  <c r="D60" i="1"/>
  <c r="D6" i="1"/>
  <c r="D47" i="1"/>
  <c r="D52" i="1"/>
  <c r="D73" i="1"/>
  <c r="D38" i="1"/>
  <c r="D22" i="1"/>
  <c r="D17" i="1"/>
  <c r="D27" i="1"/>
  <c r="D23" i="1"/>
  <c r="D4" i="1"/>
  <c r="D70" i="1"/>
  <c r="D56" i="1"/>
  <c r="D59" i="1"/>
  <c r="D71" i="1"/>
  <c r="D5" i="1"/>
  <c r="D14" i="1"/>
  <c r="D45" i="1"/>
  <c r="D51" i="1"/>
  <c r="D41" i="1"/>
  <c r="D29" i="1"/>
  <c r="D8" i="1"/>
  <c r="D28" i="1"/>
  <c r="D35" i="1"/>
  <c r="D26" i="1"/>
  <c r="D46" i="1"/>
  <c r="D36" i="1"/>
  <c r="D72" i="1"/>
  <c r="D19" i="1"/>
  <c r="D11" i="1"/>
  <c r="D34" i="1"/>
  <c r="D39" i="1"/>
  <c r="D63" i="1"/>
  <c r="D77" i="1"/>
  <c r="D37" i="1"/>
  <c r="N23" i="1" l="1"/>
  <c r="E31" i="1" l="1"/>
  <c r="N76" i="1" l="1"/>
  <c r="E76" i="1"/>
  <c r="E70" i="1"/>
  <c r="A44" i="1" l="1"/>
  <c r="A45" i="1"/>
  <c r="A46" i="1"/>
  <c r="A47" i="1"/>
  <c r="A48" i="1"/>
  <c r="A49" i="1"/>
  <c r="A50" i="1"/>
  <c r="A30" i="1"/>
  <c r="A77" i="1"/>
  <c r="A78" i="1"/>
  <c r="A43" i="1"/>
  <c r="A51" i="1"/>
  <c r="A36" i="1"/>
  <c r="A52" i="1"/>
  <c r="A53" i="1"/>
  <c r="A54" i="1"/>
  <c r="A55" i="1"/>
  <c r="A73" i="1"/>
  <c r="A74" i="1"/>
  <c r="A42" i="1"/>
  <c r="A72" i="1"/>
  <c r="A37" i="1"/>
  <c r="A40" i="1"/>
  <c r="A75" i="1"/>
  <c r="A38" i="1"/>
  <c r="A68" i="1"/>
  <c r="N69" i="1"/>
  <c r="E69" i="1"/>
  <c r="F21" i="1" l="1"/>
  <c r="E7" i="1"/>
  <c r="E14" i="1"/>
  <c r="E6" i="1"/>
  <c r="E26" i="1"/>
  <c r="E5" i="1"/>
  <c r="E24" i="1"/>
  <c r="E61" i="1"/>
  <c r="E60" i="1"/>
  <c r="E35" i="1"/>
  <c r="E58" i="1"/>
  <c r="E34" i="1"/>
  <c r="E57" i="1"/>
  <c r="E56" i="1"/>
  <c r="E12" i="1"/>
  <c r="E25" i="1"/>
  <c r="E28" i="1"/>
  <c r="E4" i="1"/>
  <c r="E11" i="1"/>
  <c r="E10" i="1"/>
  <c r="E23" i="1"/>
  <c r="E9" i="1"/>
  <c r="E8" i="1"/>
  <c r="E27" i="1"/>
  <c r="E20" i="1"/>
  <c r="E19" i="1"/>
  <c r="E18" i="1"/>
  <c r="E17" i="1"/>
  <c r="E16" i="1"/>
  <c r="E15" i="1"/>
  <c r="E29" i="1"/>
  <c r="E22" i="1"/>
  <c r="E21" i="1"/>
  <c r="N16" i="1"/>
  <c r="N57" i="1"/>
  <c r="N34" i="1"/>
  <c r="N58" i="1"/>
  <c r="N35" i="1"/>
  <c r="N60" i="1"/>
  <c r="N61" i="1"/>
  <c r="N56" i="1"/>
  <c r="N25" i="1"/>
  <c r="N24" i="1"/>
  <c r="N3" i="1"/>
  <c r="N20" i="1" l="1"/>
  <c r="N15" i="1"/>
  <c r="N19" i="1"/>
  <c r="N10" i="1"/>
  <c r="N22" i="1"/>
  <c r="N17" i="1"/>
  <c r="N27" i="1"/>
  <c r="N29" i="1"/>
  <c r="N18" i="1"/>
  <c r="P27" i="1"/>
  <c r="N8" i="1" l="1"/>
  <c r="N9" i="1"/>
  <c r="N4" i="1"/>
  <c r="N5" i="1"/>
  <c r="J36" i="2" l="1"/>
  <c r="I36" i="2"/>
  <c r="H36" i="2"/>
  <c r="G36" i="2"/>
  <c r="F36" i="2"/>
  <c r="E36" i="2"/>
  <c r="D36" i="2"/>
  <c r="C36" i="2"/>
  <c r="J35" i="2"/>
  <c r="I35" i="2"/>
  <c r="H35" i="2"/>
  <c r="G35" i="2"/>
  <c r="F35" i="2"/>
  <c r="E35" i="2"/>
  <c r="D35" i="2"/>
  <c r="C35" i="2"/>
  <c r="J34" i="2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I24" i="2"/>
  <c r="G24" i="2"/>
  <c r="E24" i="2"/>
  <c r="D24" i="2"/>
  <c r="C24" i="2"/>
  <c r="I23" i="2"/>
  <c r="G23" i="2"/>
  <c r="E23" i="2"/>
  <c r="D23" i="2"/>
  <c r="C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J20" i="2"/>
  <c r="I20" i="2"/>
  <c r="H20" i="2"/>
  <c r="G20" i="2"/>
  <c r="F20" i="2"/>
  <c r="E20" i="2"/>
  <c r="D20" i="2"/>
  <c r="C20" i="2"/>
  <c r="J19" i="2"/>
  <c r="I19" i="2"/>
  <c r="H19" i="2"/>
  <c r="G19" i="2"/>
  <c r="F19" i="2"/>
  <c r="E19" i="2"/>
  <c r="D19" i="2"/>
  <c r="C19" i="2"/>
  <c r="I18" i="2"/>
  <c r="G18" i="2"/>
  <c r="E18" i="2"/>
  <c r="D18" i="2"/>
  <c r="C18" i="2"/>
  <c r="J17" i="2"/>
  <c r="I17" i="2"/>
  <c r="H17" i="2"/>
  <c r="G17" i="2"/>
  <c r="F17" i="2"/>
  <c r="E17" i="2"/>
  <c r="D17" i="2"/>
  <c r="C17" i="2"/>
  <c r="J16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E9" i="2"/>
  <c r="D9" i="2"/>
  <c r="C9" i="2"/>
  <c r="I8" i="2"/>
  <c r="G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I5" i="2"/>
  <c r="G5" i="2"/>
  <c r="E5" i="2"/>
  <c r="D5" i="2"/>
  <c r="C5" i="2"/>
  <c r="D36" i="3"/>
  <c r="J35" i="3"/>
  <c r="H35" i="3"/>
  <c r="F35" i="3"/>
  <c r="D35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D25" i="3"/>
  <c r="J24" i="3"/>
  <c r="H24" i="3"/>
  <c r="F24" i="3"/>
  <c r="D24" i="3"/>
  <c r="J23" i="3"/>
  <c r="H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D18" i="3"/>
  <c r="J17" i="3"/>
  <c r="H17" i="3"/>
  <c r="F17" i="3"/>
  <c r="D17" i="3"/>
  <c r="D16" i="3"/>
  <c r="J15" i="3"/>
  <c r="H15" i="3"/>
  <c r="F15" i="3"/>
  <c r="D15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D10" i="3"/>
  <c r="F9" i="3"/>
  <c r="D9" i="3"/>
  <c r="J8" i="3"/>
  <c r="H8" i="3"/>
  <c r="D8" i="3"/>
  <c r="J7" i="3"/>
  <c r="H7" i="3"/>
  <c r="F7" i="3"/>
  <c r="D7" i="3"/>
  <c r="D6" i="3"/>
  <c r="D5" i="3"/>
  <c r="L31" i="3" l="1"/>
  <c r="L30" i="3"/>
  <c r="L29" i="3"/>
  <c r="L28" i="3"/>
  <c r="L27" i="3"/>
  <c r="L26" i="3"/>
  <c r="L24" i="3"/>
  <c r="L22" i="3"/>
  <c r="L21" i="3"/>
  <c r="L20" i="3"/>
  <c r="L19" i="3"/>
  <c r="L17" i="3"/>
  <c r="L15" i="3"/>
  <c r="L13" i="3"/>
  <c r="L12" i="3"/>
  <c r="L11" i="3"/>
  <c r="L7" i="3"/>
  <c r="I36" i="3"/>
  <c r="G36" i="3"/>
  <c r="E36" i="3"/>
  <c r="L36" i="2"/>
  <c r="I35" i="3"/>
  <c r="G35" i="3"/>
  <c r="E35" i="3"/>
  <c r="L35" i="2"/>
  <c r="I34" i="3"/>
  <c r="G34" i="3"/>
  <c r="E34" i="3"/>
  <c r="L34" i="2"/>
  <c r="I33" i="3"/>
  <c r="G33" i="3"/>
  <c r="E33" i="3"/>
  <c r="L33" i="2"/>
  <c r="I32" i="3"/>
  <c r="G32" i="3"/>
  <c r="E32" i="3"/>
  <c r="L32" i="2"/>
  <c r="I31" i="3"/>
  <c r="G31" i="3"/>
  <c r="E31" i="3"/>
  <c r="L31" i="2"/>
  <c r="I30" i="3"/>
  <c r="G30" i="3"/>
  <c r="E30" i="3"/>
  <c r="L30" i="2"/>
  <c r="I29" i="3"/>
  <c r="G29" i="3"/>
  <c r="E29" i="3"/>
  <c r="L29" i="2"/>
  <c r="I28" i="3"/>
  <c r="G28" i="3"/>
  <c r="E28" i="3"/>
  <c r="L28" i="2"/>
  <c r="I27" i="3"/>
  <c r="G27" i="3"/>
  <c r="E27" i="3"/>
  <c r="L27" i="2"/>
  <c r="I26" i="3"/>
  <c r="G26" i="3"/>
  <c r="E26" i="3"/>
  <c r="L26" i="2"/>
  <c r="I25" i="3"/>
  <c r="G25" i="3"/>
  <c r="E25" i="3"/>
  <c r="L25" i="2"/>
  <c r="I22" i="3"/>
  <c r="G22" i="3"/>
  <c r="E22" i="3"/>
  <c r="L22" i="2"/>
  <c r="I21" i="3"/>
  <c r="G21" i="3"/>
  <c r="E21" i="3"/>
  <c r="L21" i="2"/>
  <c r="I20" i="3"/>
  <c r="G20" i="3"/>
  <c r="E20" i="3"/>
  <c r="L20" i="2"/>
  <c r="I19" i="3"/>
  <c r="G19" i="3"/>
  <c r="E19" i="3"/>
  <c r="L19" i="2"/>
  <c r="I17" i="3"/>
  <c r="G17" i="3"/>
  <c r="E17" i="3"/>
  <c r="L17" i="2"/>
  <c r="I16" i="3"/>
  <c r="G16" i="3"/>
  <c r="E16" i="3"/>
  <c r="L16" i="2"/>
  <c r="I15" i="3"/>
  <c r="G15" i="3"/>
  <c r="E15" i="3"/>
  <c r="L15" i="2"/>
  <c r="I14" i="3"/>
  <c r="G14" i="3"/>
  <c r="E14" i="3"/>
  <c r="L14" i="2"/>
  <c r="I13" i="3"/>
  <c r="G13" i="3"/>
  <c r="E13" i="3"/>
  <c r="L13" i="2"/>
  <c r="I12" i="3"/>
  <c r="G12" i="3"/>
  <c r="E12" i="3"/>
  <c r="L12" i="2"/>
  <c r="I11" i="3"/>
  <c r="G11" i="3"/>
  <c r="E11" i="3"/>
  <c r="L11" i="2"/>
  <c r="I10" i="3"/>
  <c r="G10" i="3"/>
  <c r="E10" i="3"/>
  <c r="L10" i="2"/>
  <c r="I9" i="3"/>
  <c r="G9" i="3"/>
  <c r="I7" i="3"/>
  <c r="G7" i="3"/>
  <c r="E7" i="3"/>
  <c r="L7" i="2"/>
  <c r="I6" i="3"/>
  <c r="G6" i="3"/>
  <c r="E6" i="3"/>
  <c r="L6" i="2"/>
  <c r="L32" i="3" l="1"/>
  <c r="L33" i="3"/>
  <c r="L35" i="3"/>
  <c r="C5" i="3"/>
  <c r="C37" i="2"/>
  <c r="K5" i="2"/>
  <c r="D37" i="2"/>
  <c r="E37" i="2"/>
  <c r="G37" i="2"/>
  <c r="I37" i="2"/>
  <c r="C6" i="3"/>
  <c r="K6" i="3" s="1"/>
  <c r="K6" i="2"/>
  <c r="C7" i="3"/>
  <c r="K7" i="3" s="1"/>
  <c r="K7" i="2"/>
  <c r="C8" i="3"/>
  <c r="K8" i="2"/>
  <c r="C9" i="3"/>
  <c r="K9" i="2"/>
  <c r="C10" i="3"/>
  <c r="K10" i="3" s="1"/>
  <c r="K10" i="2"/>
  <c r="C11" i="3"/>
  <c r="K11" i="3" s="1"/>
  <c r="K11" i="2"/>
  <c r="C12" i="3"/>
  <c r="K12" i="3" s="1"/>
  <c r="K12" i="2"/>
  <c r="C13" i="3"/>
  <c r="K13" i="3" s="1"/>
  <c r="K13" i="2"/>
  <c r="C14" i="3"/>
  <c r="K14" i="3" s="1"/>
  <c r="K14" i="2"/>
  <c r="C15" i="3"/>
  <c r="K15" i="3" s="1"/>
  <c r="K15" i="2"/>
  <c r="C16" i="3"/>
  <c r="K16" i="3" s="1"/>
  <c r="K16" i="2"/>
  <c r="C17" i="3"/>
  <c r="K17" i="3" s="1"/>
  <c r="K17" i="2"/>
  <c r="C18" i="3"/>
  <c r="K18" i="2"/>
  <c r="C19" i="3"/>
  <c r="K19" i="3" s="1"/>
  <c r="K19" i="2"/>
  <c r="C20" i="3"/>
  <c r="K20" i="3" s="1"/>
  <c r="K20" i="2"/>
  <c r="C21" i="3"/>
  <c r="K21" i="3" s="1"/>
  <c r="K21" i="2"/>
  <c r="C22" i="3"/>
  <c r="K22" i="3" s="1"/>
  <c r="K22" i="2"/>
  <c r="C23" i="3"/>
  <c r="K23" i="2"/>
  <c r="C24" i="3"/>
  <c r="K24" i="2"/>
  <c r="C25" i="3"/>
  <c r="K25" i="3" s="1"/>
  <c r="K25" i="2"/>
  <c r="C26" i="3"/>
  <c r="K26" i="3" s="1"/>
  <c r="K26" i="2"/>
  <c r="C27" i="3"/>
  <c r="K27" i="3" s="1"/>
  <c r="K27" i="2"/>
  <c r="C28" i="3"/>
  <c r="K28" i="3" s="1"/>
  <c r="K28" i="2"/>
  <c r="C29" i="3"/>
  <c r="K29" i="3" s="1"/>
  <c r="K29" i="2"/>
  <c r="C30" i="3"/>
  <c r="K30" i="3" s="1"/>
  <c r="K30" i="2"/>
  <c r="C31" i="3"/>
  <c r="K31" i="3" s="1"/>
  <c r="K31" i="2"/>
  <c r="C32" i="3"/>
  <c r="K32" i="3" s="1"/>
  <c r="K32" i="2"/>
  <c r="C33" i="3"/>
  <c r="K33" i="3" s="1"/>
  <c r="K33" i="2"/>
  <c r="C34" i="3"/>
  <c r="K34" i="3" s="1"/>
  <c r="K34" i="2"/>
  <c r="C35" i="3"/>
  <c r="K35" i="3" s="1"/>
  <c r="K35" i="2"/>
  <c r="C36" i="3"/>
  <c r="K36" i="3" s="1"/>
  <c r="K36" i="2"/>
  <c r="D37" i="3"/>
  <c r="K37" i="2" l="1"/>
  <c r="C37" i="3"/>
  <c r="J18" i="2" l="1"/>
  <c r="I18" i="3" s="1"/>
  <c r="H18" i="2"/>
  <c r="G18" i="3" s="1"/>
  <c r="F5" i="2"/>
  <c r="E5" i="3" s="1"/>
  <c r="J24" i="2"/>
  <c r="I24" i="3" s="1"/>
  <c r="H24" i="2"/>
  <c r="G24" i="3" s="1"/>
  <c r="J23" i="2"/>
  <c r="I23" i="3" s="1"/>
  <c r="H23" i="2"/>
  <c r="G23" i="3" s="1"/>
  <c r="N26" i="1" l="1"/>
  <c r="H8" i="2"/>
  <c r="G8" i="3" s="1"/>
  <c r="J5" i="2"/>
  <c r="I5" i="3" s="1"/>
  <c r="F24" i="2"/>
  <c r="N7" i="1"/>
  <c r="H5" i="2"/>
  <c r="F8" i="2"/>
  <c r="N14" i="1"/>
  <c r="N12" i="1"/>
  <c r="F23" i="2"/>
  <c r="N6" i="1"/>
  <c r="F18" i="2"/>
  <c r="J8" i="2" l="1"/>
  <c r="I8" i="3" s="1"/>
  <c r="I37" i="3" s="1"/>
  <c r="E24" i="3"/>
  <c r="K24" i="3" s="1"/>
  <c r="L24" i="2"/>
  <c r="E18" i="3"/>
  <c r="K18" i="3" s="1"/>
  <c r="L18" i="2"/>
  <c r="F9" i="2"/>
  <c r="H37" i="2"/>
  <c r="L5" i="2"/>
  <c r="G5" i="3"/>
  <c r="E23" i="3"/>
  <c r="K23" i="3" s="1"/>
  <c r="L23" i="2"/>
  <c r="E8" i="3"/>
  <c r="L8" i="2" l="1"/>
  <c r="J37" i="2"/>
  <c r="E9" i="3"/>
  <c r="K9" i="3" s="1"/>
  <c r="L9" i="2"/>
  <c r="K8" i="3"/>
  <c r="G37" i="3"/>
  <c r="K5" i="3"/>
  <c r="F37" i="2"/>
  <c r="K37" i="3" l="1"/>
  <c r="E37" i="3"/>
  <c r="L37" i="2"/>
  <c r="K38" i="2" s="1"/>
  <c r="M5" i="2" l="1"/>
  <c r="M35" i="2"/>
  <c r="M31" i="2"/>
  <c r="M27" i="2"/>
  <c r="M19" i="2"/>
  <c r="M15" i="2"/>
  <c r="M11" i="2"/>
  <c r="M7" i="2"/>
  <c r="M22" i="2"/>
  <c r="M14" i="2"/>
  <c r="M6" i="2"/>
  <c r="M33" i="2"/>
  <c r="M21" i="2"/>
  <c r="M13" i="2"/>
  <c r="M32" i="2"/>
  <c r="M16" i="2"/>
  <c r="M34" i="2"/>
  <c r="M30" i="2"/>
  <c r="M26" i="2"/>
  <c r="M10" i="2"/>
  <c r="M29" i="2"/>
  <c r="M25" i="2"/>
  <c r="M17" i="2"/>
  <c r="M36" i="2"/>
  <c r="M28" i="2"/>
  <c r="M20" i="2"/>
  <c r="M12" i="2"/>
  <c r="M23" i="2"/>
  <c r="M24" i="2"/>
  <c r="M8" i="2"/>
  <c r="M18" i="2"/>
  <c r="M9" i="2"/>
  <c r="N25" i="2" l="1"/>
  <c r="N28" i="2"/>
  <c r="N34" i="2"/>
  <c r="N5" i="2"/>
  <c r="N23" i="2"/>
  <c r="N18" i="2"/>
  <c r="N12" i="2"/>
  <c r="N31" i="2"/>
  <c r="H5" i="3" l="1"/>
  <c r="J5" i="3"/>
  <c r="F8" i="3" l="1"/>
  <c r="L8" i="3" s="1"/>
  <c r="N30" i="1"/>
  <c r="F5" i="3"/>
  <c r="L5" i="3" l="1"/>
  <c r="F23" i="3" l="1"/>
  <c r="L23" i="3" s="1"/>
  <c r="H18" i="3" l="1"/>
  <c r="J14" i="3" l="1"/>
  <c r="J9" i="3"/>
  <c r="H9" i="3"/>
  <c r="L9" i="3" l="1"/>
  <c r="H36" i="3"/>
  <c r="J36" i="3"/>
  <c r="J16" i="3"/>
  <c r="H16" i="3"/>
  <c r="J34" i="3"/>
  <c r="F6" i="3"/>
  <c r="H34" i="3"/>
  <c r="J18" i="3" l="1"/>
  <c r="F25" i="3"/>
  <c r="F10" i="3"/>
  <c r="F34" i="3"/>
  <c r="L34" i="3" s="1"/>
  <c r="F36" i="3"/>
  <c r="L36" i="3" s="1"/>
  <c r="F16" i="3"/>
  <c r="L16" i="3" s="1"/>
  <c r="F18" i="3" l="1"/>
  <c r="L18" i="3" s="1"/>
  <c r="J25" i="3" l="1"/>
  <c r="J10" i="3"/>
  <c r="H14" i="3" l="1"/>
  <c r="H6" i="3"/>
  <c r="J6" i="3"/>
  <c r="J37" i="3" s="1"/>
  <c r="H25" i="3"/>
  <c r="L25" i="3" s="1"/>
  <c r="L6" i="3" l="1"/>
  <c r="H10" i="3"/>
  <c r="L10" i="3" s="1"/>
  <c r="H37" i="3" l="1"/>
  <c r="F14" i="3"/>
  <c r="L14" i="3" l="1"/>
  <c r="F37" i="3"/>
  <c r="C38" i="3" s="1"/>
  <c r="L37" i="3" l="1"/>
  <c r="K38" i="3" s="1"/>
  <c r="M14" i="3" s="1"/>
  <c r="M5" i="3" l="1"/>
  <c r="M33" i="3"/>
  <c r="M17" i="3"/>
  <c r="M35" i="3"/>
  <c r="M30" i="3"/>
  <c r="M32" i="3"/>
  <c r="M15" i="3"/>
  <c r="M22" i="3"/>
  <c r="M24" i="3"/>
  <c r="M11" i="3"/>
  <c r="M7" i="3"/>
  <c r="M26" i="3"/>
  <c r="M29" i="3"/>
  <c r="M13" i="3"/>
  <c r="M27" i="3"/>
  <c r="M28" i="3"/>
  <c r="M12" i="3"/>
  <c r="M31" i="3"/>
  <c r="M20" i="3"/>
  <c r="M19" i="3"/>
  <c r="M9" i="3"/>
  <c r="M21" i="3"/>
  <c r="M8" i="3"/>
  <c r="M23" i="3"/>
  <c r="M36" i="3"/>
  <c r="M34" i="3"/>
  <c r="M16" i="3"/>
  <c r="M18" i="3"/>
  <c r="M25" i="3"/>
  <c r="M10" i="3"/>
  <c r="M6" i="3"/>
  <c r="N31" i="3" l="1"/>
  <c r="N25" i="3"/>
  <c r="N12" i="3"/>
  <c r="N18" i="3"/>
  <c r="N23" i="3"/>
  <c r="N28" i="3"/>
  <c r="N34" i="3"/>
  <c r="N5" i="3"/>
</calcChain>
</file>

<file path=xl/sharedStrings.xml><?xml version="1.0" encoding="utf-8"?>
<sst xmlns="http://schemas.openxmlformats.org/spreadsheetml/2006/main" count="1088" uniqueCount="361">
  <si>
    <t>subPDC</t>
  </si>
  <si>
    <t>Meta do quadriênio</t>
  </si>
  <si>
    <t xml:space="preserve">Ação 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</si>
  <si>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</si>
  <si>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</si>
  <si>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</si>
  <si>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</si>
  <si>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</si>
  <si>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</si>
  <si>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</si>
  <si>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</si>
  <si>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</si>
  <si>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</si>
  <si>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</si>
  <si>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</si>
  <si>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1.2 - Apoio ao planejamento</t>
  </si>
  <si>
    <t>15 Planos Municipais de Saneamento Rural elaborados</t>
  </si>
  <si>
    <t>Fomento à Planos Municipais de Saneamento Rural</t>
  </si>
  <si>
    <t>CRF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</si>
  <si>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</si>
  <si>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</si>
  <si>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</si>
  <si>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</si>
  <si>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</si>
  <si>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</si>
  <si>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5.1 - Controle de perdas</t>
  </si>
  <si>
    <t>Alcance das metas intermediárias dos cenários de referência para planejamento, conforme descrito do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</si>
  <si>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</si>
  <si>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</si>
  <si>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Prioritário</t>
  </si>
  <si>
    <t>Prefeituras municipais e concessionárias de saneamento</t>
  </si>
  <si>
    <t>1.1 - Bases e Sistemas de Informação</t>
  </si>
  <si>
    <t>Ao menos 01 banco de dados</t>
  </si>
  <si>
    <t>Desenvolvimento de banco de dados de poços e suporte à decisão</t>
  </si>
  <si>
    <t>Bacias PCJ</t>
  </si>
  <si>
    <t>A definir</t>
  </si>
  <si>
    <t>DAEE, IGAM, Agência das Bacias PCJ</t>
  </si>
  <si>
    <t>Cobrança Estadual</t>
  </si>
  <si>
    <t xml:space="preserve">Disponibilidade de ao menos 01 modelo </t>
  </si>
  <si>
    <t>Manutenção e aprimoramento de um modelo chuva-vazão para as Bacias PCJ</t>
  </si>
  <si>
    <t>Sociedade civil</t>
  </si>
  <si>
    <t>Agência das Bacias PCJ</t>
  </si>
  <si>
    <t xml:space="preserve">Ao menos 01 estudo realizado </t>
  </si>
  <si>
    <t>Cadastro, caracterização e modelagem de cargas industriais</t>
  </si>
  <si>
    <t xml:space="preserve">Publicação de ao menos uma interface revisada </t>
  </si>
  <si>
    <t xml:space="preserve">Manutenção e aprimoramentos do SSD PCJ </t>
  </si>
  <si>
    <t>Elaboração de ao menos 01 estudo</t>
  </si>
  <si>
    <t>Elaboração de estudos e relatórios visando o licenciamento das ETEs projetadas</t>
  </si>
  <si>
    <t>Concessionárias  de saneamento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</si>
  <si>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</si>
  <si>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</si>
  <si>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</si>
  <si>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Municípios observando as prioridades no Plano de Bacias</t>
  </si>
  <si>
    <t>Elaboração de ao menos 01 Plano, considerando os trechos vulneráveis indicados no Plano de Bacias</t>
  </si>
  <si>
    <t>Elaboração dos Planos Diretores de Drenagem Urbana e Manejo de Águas Pluviais</t>
  </si>
  <si>
    <t>1.4 - Monitoramento</t>
  </si>
  <si>
    <t>Disponibilização dos dados de ao menos 36 postos ativos e contratação de 01 estudo de monitoramento qualitativo</t>
  </si>
  <si>
    <t>Expansão, integração, operação e manutenção da rede de monitoramento quali-quantitativo dos recursos hídricos</t>
  </si>
  <si>
    <t>Agência das Bacias PCJ e Universidades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</si>
  <si>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</si>
  <si>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</si>
  <si>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GRH</t>
  </si>
  <si>
    <t>1.5 - Disponibilidade</t>
  </si>
  <si>
    <t>Ao menos 01 estudo elaborado</t>
  </si>
  <si>
    <t>Desenvolvimento de estudo de alternativas de aumento da disponibilidade hídrica nas sub-bacias dos rios Atibaia, Jundiaí e Capivari</t>
  </si>
  <si>
    <t>Sub-bacias Atibaia, Jundiaí e Capivari</t>
  </si>
  <si>
    <t>2.5 - Gestão integrada</t>
  </si>
  <si>
    <t>Estudo sobre a implantação de agências de bacia realizado</t>
  </si>
  <si>
    <t>Discutir a possibilidade de implantação de agências de bacia</t>
  </si>
  <si>
    <t>Bacia do rio Tietê</t>
  </si>
  <si>
    <t>Contratação de 01 plano integrado de monitoramento</t>
  </si>
  <si>
    <t>Fomentar a adequação das redes de monitoramento</t>
  </si>
  <si>
    <t>Bacia Hidrográfica do rio Tietê</t>
  </si>
  <si>
    <t>CBHs de vertente - Bacia do Rio Tietê e Fundação Agência da Bacia Hidrográfica do Alto Tietê</t>
  </si>
  <si>
    <t>Ao menos 01 parceria firmada</t>
  </si>
  <si>
    <t>Estabelecer parcerias para pesquisa com universidade e institutos</t>
  </si>
  <si>
    <t>CBHs de vertente - Bacia do Rio Tietê</t>
  </si>
  <si>
    <t>01 Plano de Comunicação elaborado</t>
  </si>
  <si>
    <t>Elaborar Plano de Comunicação quando de operações emergenciais das barragens</t>
  </si>
  <si>
    <t>Integrar dados de monitoramento quali-quantitativos</t>
  </si>
  <si>
    <t>Contratação de 01 estudo sobre a compatibilização dos planos de bacia hidrográfica dos CBHs da Bacia do Rio Tietê</t>
  </si>
  <si>
    <t>Promover a compatibildiade entre os planos de cada UGRHI</t>
  </si>
  <si>
    <t>CBHs de vertente - Bacia do Tietê e Fundação Agência da Bacia Hidrográfica do Rio Sorocaba e Médio Tietê</t>
  </si>
  <si>
    <t>3.1 - Sist. esgotamento</t>
  </si>
  <si>
    <t xml:space="preserve">Substituição de 30 sistemas </t>
  </si>
  <si>
    <t>Substituição de sistemas rudimentares de tratamento de esgoto (fossa negra) por sistemas mais eficientes</t>
  </si>
  <si>
    <t>Alcance das metas intermediárias dos cenários de referência para planejamento, conforme descrito no Plano de Bacias</t>
  </si>
  <si>
    <t>Melhoria e recuperação da qualidade das águas</t>
  </si>
  <si>
    <t>Munícpios prioritários indicados na Deliberação dos Comitês PCJ nº 324/2019</t>
  </si>
  <si>
    <t>Concessionárias de saneamento</t>
  </si>
  <si>
    <t>Elaboração de ao menos 01 projeto por ano</t>
  </si>
  <si>
    <t>Elaboração de projetos de implantação de tecnologias de desinfecção de efluentes domésticos</t>
  </si>
  <si>
    <t>4.1 - Proteção de mananciais</t>
  </si>
  <si>
    <t>Contratação de ao menos 02 projetos aprovados nos Editais anualmente</t>
  </si>
  <si>
    <t>Implementação de projetos de PSA</t>
  </si>
  <si>
    <t>Áreas de Contribuição das Bacias PCJ prioritárias conforme mapa síntese  Mapa  Conservação, recuperação de nascentes, matas ciliares e áreas de recarga do Plano de Bacias</t>
  </si>
  <si>
    <t>Não prioritário</t>
  </si>
  <si>
    <t>4.2 - Cobertura vegetal</t>
  </si>
  <si>
    <t>Recuperação de  40 hectares de áreas prioritárias por ano</t>
  </si>
  <si>
    <t>Promoção da conservação e recuperação de nascentes, matas ciliares e áreas de recarga</t>
  </si>
  <si>
    <t>Cercamento de 10.600 metros por ano</t>
  </si>
  <si>
    <t>Promoção do isolamento de fatores de degradação em matas ciliares e áreas de recarga</t>
  </si>
  <si>
    <t>Alcance das metas intermediárias dos cenários de referência para planejamento, conforme descrito no  Plano de Bacias</t>
  </si>
  <si>
    <t>8.1 - Capacitação técnica</t>
  </si>
  <si>
    <t>Formação de pelo menos um representante de cada grupo (poderes legislativo, executivo, judiciário e líderes comunitários)</t>
  </si>
  <si>
    <t>Processos formativos de representantes dos poderes legislativo, executivo, judiciário e líderes comunitários sobre a realidade socioambiental das Bacias PCJ e as prioridades do Plano de Bacias</t>
  </si>
  <si>
    <t>Agência das Bacias PCJ, Prefeituras municipais e ONGs</t>
  </si>
  <si>
    <t>8.3 - Comunicação</t>
  </si>
  <si>
    <t>Elaboração de um plano e implantação de programa de comunicação social na Bacia do Tietê</t>
  </si>
  <si>
    <t>Elaborar ações de comunicação social para a Bacia do Tietê</t>
  </si>
  <si>
    <t>Outra</t>
  </si>
  <si>
    <t>Cobrança Federal</t>
  </si>
  <si>
    <t>Ao menos 01 plano revisado/elaborado</t>
  </si>
  <si>
    <t>Elaboração de estudos para ampliação e melhoria dos sistemas de transporte de esgotos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</si>
  <si>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</si>
  <si>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</si>
  <si>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</si>
  <si>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</si>
  <si>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</si>
  <si>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</si>
  <si>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Realizar os procedimentos estabelecidos para as áreas de restrição e controle já identificadas nas Bacias PCJ e avaliar a existência de novas áreas</t>
  </si>
  <si>
    <t>Ao menos 01 proposta elaborada</t>
  </si>
  <si>
    <t>Construção de propostas para a recuperação, conservação e proteção dos recursos hídricos em áreas rurais</t>
  </si>
  <si>
    <t>Planos elaborados por sub-bacia e intervenções realizadas</t>
  </si>
  <si>
    <t>Desenvolvimento de estudos de alternativas e intervenções para minimização dos riscos de inundação ribeirinha</t>
  </si>
  <si>
    <t>1.3 - Enquadramento</t>
  </si>
  <si>
    <t>Encaminhamento de uma proposta de enquadramento ao CERH-MG</t>
  </si>
  <si>
    <t>Encaminhamento do enquadramento da porção mineira das Bacias PCJ</t>
  </si>
  <si>
    <t>Sub-bacia</t>
  </si>
  <si>
    <t>Porção Mineira das Bacias PCJ</t>
  </si>
  <si>
    <t>IGAM, Agência das Bacias PCJ</t>
  </si>
  <si>
    <t xml:space="preserve">Disponibilização dos dados de ao menos 36 postos ativos </t>
  </si>
  <si>
    <t>01 Plano elaborado</t>
  </si>
  <si>
    <t>Elaboração do plano diretor de reúso de água para as Bacias PCJ</t>
  </si>
  <si>
    <t>Estudos para aprimoramento da cobrança pelo uso dos recursos hídricos</t>
  </si>
  <si>
    <t>Apoio operacional contínuo</t>
  </si>
  <si>
    <t>Apoio operacional para a área de cobrança pelo uso dos recursos hídricos</t>
  </si>
  <si>
    <t xml:space="preserve">Apoio operacional para acompanhamento de projetos da área de Sistema de Informações </t>
  </si>
  <si>
    <t>Apoio operacional para fiscalização de outorgas</t>
  </si>
  <si>
    <t>Apoio Operacional para acompanhamento de empreendimentos de demanda espontânea</t>
  </si>
  <si>
    <t xml:space="preserve">Desembolso de ao menos 60% do valor previsto </t>
  </si>
  <si>
    <t>Remuneração de agentes técnicos e financeiros para empreendimentos deliberados pelos Comitês PCJ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</si>
  <si>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</si>
  <si>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</si>
  <si>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</si>
  <si>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</si>
  <si>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Manutenção de licenciamento de sistemas de TI</t>
  </si>
  <si>
    <t xml:space="preserve">Desembolso de ao menos 70% do valor previsto </t>
  </si>
  <si>
    <t>Participação de membros dos Comitês PCJ em eventos internos das CTs e eventos externos</t>
  </si>
  <si>
    <t>Apoio operacional para acompanhamento de ações da porção mineira</t>
  </si>
  <si>
    <t>Realização de ao menos 01 evento por ano</t>
  </si>
  <si>
    <t>Eventos especiais dos Comitês PCJ</t>
  </si>
  <si>
    <t>Elaboração de ao menos 01 projeto</t>
  </si>
  <si>
    <t>Elaboração de projetos de ampliação e melhoria dos sistemas de coleta de esgotos</t>
  </si>
  <si>
    <t>Elaboração de projetos de ampliação e melhoria dos sistemas de transporte de esgotos</t>
  </si>
  <si>
    <t>Elaboração de projetos para a implantação de novas ETEs visando tratamento secundário</t>
  </si>
  <si>
    <t>Elaboração de projetos de melhorias da eficiência das ETEs na remoção de nutrientes</t>
  </si>
  <si>
    <t>Ao menos 01 projeto realizado</t>
  </si>
  <si>
    <t>Implantação de Unidades de Tratamento de Lodo nas ETAs</t>
  </si>
  <si>
    <t>Ampliação dos sistemas de coleta de esgotos de pelo menos 20% do municípios prioritários</t>
  </si>
  <si>
    <t>Ampliações e melhoria dos sistemas de coleta de esgotos</t>
  </si>
  <si>
    <t>Ao menos 01  ETE implantada</t>
  </si>
  <si>
    <t>Implantação das ETEs projetadas e melhorias das ETEs existentes</t>
  </si>
  <si>
    <t>Bacias PCJ, observando as prioridades para tratamento secundário.</t>
  </si>
  <si>
    <t>Estabilização de 10 voçorocas/ano nas propriedades que recebem projetos de recomposição florestal</t>
  </si>
  <si>
    <t xml:space="preserve">Estabilização de voçorocas nas propriedades que receberão projetos de recomposição florestal
</t>
  </si>
  <si>
    <t>Prefeituras municipais, ONGs e Secretaria da Agricultura e Abastecimento do Estado de São Paulo</t>
  </si>
  <si>
    <t>Aplicação de técnicas de conservação do solo em aproximadamente 360 ha/ano</t>
  </si>
  <si>
    <t xml:space="preserve">Aplicação de técnicas de conservação do solo em propriedades que receberão os projetos de recomposição florestal
</t>
  </si>
  <si>
    <t>Conservação de solo em 300 hectares por ano</t>
  </si>
  <si>
    <t>Execução de intervenções de conservação de solo</t>
  </si>
  <si>
    <t>Contratação de ao menos 01 projeto aprovado no Edital anualmente</t>
  </si>
  <si>
    <t>Contratação da elaboração de PIPs  para 1.000 hectares por ano</t>
  </si>
  <si>
    <t>Desenvolvimento e monitoramento da implementação dos PIPs</t>
  </si>
  <si>
    <t>Agência das Bacias PCJ ou Prefeituras Municipais</t>
  </si>
  <si>
    <t>Prefeituras municipais, ONGs, Setor privado</t>
  </si>
  <si>
    <t>Recuperação de  10 hectares de áreas prioritárias por ano</t>
  </si>
  <si>
    <t>Municípios observando as prioridades do Plano de Bacias</t>
  </si>
  <si>
    <t>Ao menos 01 manutenção realizada</t>
  </si>
  <si>
    <t>Manutenção do projeto de benchmarking para o controle de perdas de água em sistemas de distribuição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</si>
  <si>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</si>
  <si>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</si>
  <si>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</si>
  <si>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</si>
  <si>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Consórcio PCJ</t>
  </si>
  <si>
    <t>Capacitar os municípios para o desenvolvimento dos Planos</t>
  </si>
  <si>
    <t>Fomento à elaboração de planos integrados de recomposição florestal e proteção dos biomas Mata Atlântica e Cerrado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</si>
  <si>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</si>
  <si>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</si>
  <si>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</si>
  <si>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</si>
  <si>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Apoio operacional para a área de comunicação social</t>
  </si>
  <si>
    <t xml:space="preserve">Programa de Investimentos - FEHIDRO </t>
  </si>
  <si>
    <t>ESTIMADO PARA INDICAÇÃO (R$ )</t>
  </si>
  <si>
    <t>PDC</t>
  </si>
  <si>
    <t>sub-PDC</t>
  </si>
  <si>
    <t>Total Quadriênio
Compensação
(R$)</t>
  </si>
  <si>
    <t>Total Quadriênio
Cobrança
(R$)</t>
  </si>
  <si>
    <t>% por subPDC no Quadriênio</t>
  </si>
  <si>
    <t>% por PDC no Quadriênio</t>
  </si>
  <si>
    <t>PDC 1 - BRH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</si>
  <si>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</si>
  <si>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</si>
  <si>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</si>
  <si>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</si>
  <si>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</si>
  <si>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</si>
  <si>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</si>
  <si>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2.6 - Infraestrutura do CORHI</t>
  </si>
  <si>
    <t>PDC 3 - MRQ</t>
  </si>
  <si>
    <t>3.2 - Sist. de resíduos</t>
  </si>
  <si>
    <t>3.3 - Sist. de drenagem</t>
  </si>
  <si>
    <t>3.4 - Prevenção de erosão</t>
  </si>
  <si>
    <t>3.5 - Intervenções</t>
  </si>
  <si>
    <t>PDC 4 - PCA</t>
  </si>
  <si>
    <t>PDC 5 - GDA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</si>
  <si>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</si>
  <si>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</si>
  <si>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</si>
  <si>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</si>
  <si>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</si>
  <si>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</si>
  <si>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</si>
  <si>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</si>
  <si>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</si>
  <si>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</si>
  <si>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</si>
  <si>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8.2 - Educ. ambiental</t>
  </si>
  <si>
    <t>TOTAL PREVISTO / ANO (R$)</t>
  </si>
  <si>
    <t>TOTAL PREVISTO / QUADRIÊNIO (R$)</t>
  </si>
  <si>
    <t>Programa de Investimentos - Totais</t>
  </si>
  <si>
    <t>ESTIMADO PARA INDICAÇÃO (R$)</t>
  </si>
  <si>
    <t>Total no Quadriênio / subPDC
(%)</t>
  </si>
  <si>
    <t>Total no Quadriênio / PDC
(%)</t>
  </si>
  <si>
    <t>Total Quadriênio
FEHIDRO
(R$)</t>
  </si>
  <si>
    <t>Total Quadriênio
Outras Fontes
(R$)</t>
  </si>
  <si>
    <t xml:space="preserve">FEHIDRO </t>
  </si>
  <si>
    <t>Outras Fontes</t>
  </si>
  <si>
    <t>TOTAL PREVISTO / ANO (R$ mil)</t>
  </si>
  <si>
    <t>TOTAL PREVISTO / QUADRIÊNIO (R$ mil)</t>
  </si>
  <si>
    <t>Inicia em 2020</t>
  </si>
  <si>
    <t>Sim</t>
  </si>
  <si>
    <t>Corpo hídrico</t>
  </si>
  <si>
    <t>Inicia em 2021</t>
  </si>
  <si>
    <t>Não</t>
  </si>
  <si>
    <t>Bairro</t>
  </si>
  <si>
    <t>Estado</t>
  </si>
  <si>
    <t>Inicia em 2022</t>
  </si>
  <si>
    <t>Inicia em 2023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</si>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</sst>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* #,##0.00_-;\-&quot;R$&quot;* #,##0.00_-;_-&quot;R$&quot;* &quot;-&quot;??_-;_-@_-"/>
    <numFmt numFmtId="165" formatCode="&quot;R$&quot;\ #,##0.00"/>
  </numFmts>
  <fonts count="17" x14ac:knownFonts="1">
    <font>
      <sz val="11"/>
      <color theme="1"/>
      <name val="Arial"/>
    </font>
    <font>
      <b/>
      <sz val="16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1" fontId="6" fillId="8" borderId="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9" borderId="5" xfId="0" applyNumberFormat="1" applyFont="1" applyFill="1" applyBorder="1" applyAlignment="1">
      <alignment horizontal="right" vertical="center"/>
    </xf>
    <xf numFmtId="10" fontId="9" fillId="0" borderId="5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center" vertical="center"/>
    </xf>
    <xf numFmtId="10" fontId="9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10" fillId="0" borderId="0" xfId="0" applyFont="1"/>
    <xf numFmtId="0" fontId="6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9" fillId="2" borderId="5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center"/>
    </xf>
    <xf numFmtId="10" fontId="8" fillId="0" borderId="9" xfId="0" applyNumberFormat="1" applyFont="1" applyBorder="1" applyAlignment="1">
      <alignment vertical="center"/>
    </xf>
    <xf numFmtId="10" fontId="6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0" fontId="6" fillId="0" borderId="3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9" borderId="4" xfId="0" applyFont="1" applyFill="1" applyBorder="1" applyAlignment="1">
      <alignment vertical="center"/>
    </xf>
    <xf numFmtId="10" fontId="6" fillId="9" borderId="1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10" fontId="6" fillId="0" borderId="9" xfId="0" applyNumberFormat="1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6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10" fontId="9" fillId="0" borderId="4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/>
    <xf numFmtId="0" fontId="3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164" fontId="7" fillId="0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11" borderId="3" xfId="0" applyFont="1" applyFill="1" applyBorder="1" applyAlignment="1">
      <alignment horizontal="left" vertical="top" wrapText="1"/>
    </xf>
    <xf numFmtId="0" fontId="13" fillId="11" borderId="3" xfId="0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7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5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64" fontId="4" fillId="4" borderId="4" xfId="1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vertical="center"/>
    </xf>
    <xf numFmtId="164" fontId="12" fillId="0" borderId="0" xfId="1" applyFont="1" applyAlignment="1"/>
    <xf numFmtId="0" fontId="3" fillId="0" borderId="13" xfId="0" applyFont="1" applyBorder="1" applyAlignment="1">
      <alignment vertical="center"/>
    </xf>
    <xf numFmtId="0" fontId="12" fillId="0" borderId="13" xfId="0" applyFont="1" applyBorder="1" applyAlignment="1"/>
    <xf numFmtId="164" fontId="3" fillId="11" borderId="3" xfId="0" applyNumberFormat="1" applyFont="1" applyFill="1" applyBorder="1" applyAlignment="1">
      <alignment horizontal="left" vertical="top" wrapText="1"/>
    </xf>
    <xf numFmtId="0" fontId="3" fillId="11" borderId="2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vertical="center"/>
    </xf>
    <xf numFmtId="0" fontId="3" fillId="11" borderId="15" xfId="0" applyFont="1" applyFill="1" applyBorder="1" applyAlignment="1">
      <alignment horizontal="left" vertical="top" wrapText="1"/>
    </xf>
    <xf numFmtId="0" fontId="13" fillId="11" borderId="15" xfId="0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horizontal="left" vertical="top" wrapText="1"/>
    </xf>
    <xf numFmtId="0" fontId="3" fillId="12" borderId="13" xfId="0" applyFont="1" applyFill="1" applyBorder="1" applyAlignment="1">
      <alignment horizontal="center" vertical="center" wrapText="1"/>
    </xf>
    <xf numFmtId="164" fontId="3" fillId="12" borderId="13" xfId="1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left" vertical="top"/>
    </xf>
    <xf numFmtId="0" fontId="3" fillId="12" borderId="9" xfId="0" applyFont="1" applyFill="1" applyBorder="1" applyAlignment="1">
      <alignment vertical="center"/>
    </xf>
    <xf numFmtId="0" fontId="3" fillId="12" borderId="9" xfId="0" applyFont="1" applyFill="1" applyBorder="1" applyAlignment="1">
      <alignment horizontal="left" vertical="top" wrapText="1"/>
    </xf>
    <xf numFmtId="0" fontId="13" fillId="12" borderId="9" xfId="0" applyFont="1" applyFill="1" applyBorder="1" applyAlignment="1">
      <alignment horizontal="center" vertical="top" wrapText="1"/>
    </xf>
    <xf numFmtId="0" fontId="3" fillId="12" borderId="9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horizontal="left" vertical="top" wrapText="1"/>
    </xf>
    <xf numFmtId="0" fontId="13" fillId="12" borderId="3" xfId="0" applyFont="1" applyFill="1" applyBorder="1" applyAlignment="1">
      <alignment horizontal="center" vertical="top" wrapText="1"/>
    </xf>
    <xf numFmtId="0" fontId="3" fillId="12" borderId="3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center" vertical="center" wrapText="1"/>
    </xf>
    <xf numFmtId="164" fontId="7" fillId="0" borderId="13" xfId="1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/>
    <xf numFmtId="0" fontId="2" fillId="0" borderId="1" xfId="0" applyFont="1" applyBorder="1" applyAlignment="1"/>
    <xf numFmtId="0" fontId="6" fillId="2" borderId="4" xfId="0" applyFont="1" applyFill="1" applyBorder="1" applyAlignment="1">
      <alignment horizontal="center" vertical="center" wrapText="1"/>
    </xf>
    <xf numFmtId="10" fontId="9" fillId="0" borderId="6" xfId="0" applyNumberFormat="1" applyFont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9" fontId="9" fillId="9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6" fillId="5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lanilhas_Plano_PCJ_REV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_PI_FEHIDRO_20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P/PAP%202021-2025/PAP%20PCJ%2021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- RF (relatório)"/>
      <sheetName val="RF-ANEXOS - 1"/>
      <sheetName val="RF-ANEXOS - 3"/>
      <sheetName val="RF-ANEXOS - 2"/>
      <sheetName val="RF-ANEXOS - 4"/>
      <sheetName val="Ações_PJ"/>
      <sheetName val="Ações_PAP_PCJ"/>
    </sheetNames>
    <sheetDataSet>
      <sheetData sheetId="0" refreshError="1">
        <row r="2">
          <cell r="C2" t="str">
            <v>Ação</v>
          </cell>
          <cell r="D2" t="str">
            <v>Tema Estratégico</v>
          </cell>
        </row>
        <row r="3">
          <cell r="C3">
            <v>0</v>
          </cell>
          <cell r="D3">
            <v>0</v>
          </cell>
        </row>
        <row r="4">
          <cell r="C4" t="str">
            <v>Elaboração de estudos para ampliação e melhoria dos sistemas de coleta de esgotos</v>
          </cell>
          <cell r="D4" t="str">
            <v>ECA</v>
          </cell>
        </row>
        <row r="5">
          <cell r="C5" t="str">
            <v>Elaboração de estudos para ampliação e melhoria dos sistemas de transporte de esgotos</v>
          </cell>
          <cell r="D5" t="str">
            <v>ECA</v>
          </cell>
        </row>
        <row r="6">
          <cell r="C6" t="str">
            <v>Elaboração de projetos de ampliação e melhoria dos sistemas de coleta de esgotos</v>
          </cell>
          <cell r="D6" t="str">
            <v>ECA</v>
          </cell>
        </row>
        <row r="7">
          <cell r="C7" t="str">
            <v>Elaboração de projetos de ampliação e melhoria dos sistemas de transporte de esgotos</v>
          </cell>
          <cell r="D7" t="str">
            <v>ECA</v>
          </cell>
        </row>
        <row r="8">
          <cell r="C8" t="str">
            <v>Ampliações e melhoria dos sistemas de coleta de esgotos</v>
          </cell>
          <cell r="D8" t="str">
            <v>ECA</v>
          </cell>
        </row>
        <row r="9">
          <cell r="C9" t="str">
            <v>Melhoria e recuperação da qualidade das águas</v>
          </cell>
          <cell r="D9" t="str">
            <v>ECA</v>
          </cell>
        </row>
        <row r="10">
          <cell r="C10" t="str">
            <v>Elaboração de estudos para a implantação de novas ETEs visando tratamento secundário</v>
          </cell>
          <cell r="D10" t="str">
            <v>ECA</v>
          </cell>
        </row>
        <row r="11">
          <cell r="C11" t="str">
            <v>Elaboração de projetos para a implantação de novas ETEs visando tratamento secundário</v>
          </cell>
          <cell r="D11" t="str">
            <v>ECA</v>
          </cell>
        </row>
        <row r="12">
          <cell r="C12" t="str">
            <v>Elaboração de estudos e relatórios visando o licenciamento das ETEs projetadas</v>
          </cell>
          <cell r="D12" t="str">
            <v>ECA</v>
          </cell>
        </row>
        <row r="13">
          <cell r="C13" t="str">
            <v>Implantação das ETEs projetadas e melhorias das ETEs existentes</v>
          </cell>
          <cell r="D13" t="str">
            <v>ECA</v>
          </cell>
        </row>
        <row r="14">
          <cell r="C14" t="str">
            <v>Elaboração de estudos de melhorias da eficiência das ETEs na remoção de nutrientes</v>
          </cell>
          <cell r="D14" t="str">
            <v>ECA</v>
          </cell>
        </row>
        <row r="15">
          <cell r="C15" t="str">
            <v>Elaboração de projetos de melhorias da eficiência das ETEs na remoção de nutrientes</v>
          </cell>
          <cell r="D15" t="str">
            <v>ECA</v>
          </cell>
        </row>
        <row r="16">
          <cell r="C16" t="str">
            <v>Elaboração de estudos de viabilidade de implantação de unidades de tratamento de rios (UTR)</v>
          </cell>
          <cell r="D16" t="str">
            <v>ECA</v>
          </cell>
        </row>
        <row r="17">
          <cell r="C17" t="str">
            <v>Elaboração de estudos sobre a remoção física de aguapés e a possibilidade de reutilização das plantas</v>
          </cell>
          <cell r="D17" t="str">
            <v>ECA</v>
          </cell>
        </row>
        <row r="18">
          <cell r="C18" t="str">
            <v>Cadastro, caracterização e modelagem de cargas industriais</v>
          </cell>
          <cell r="D18" t="str">
            <v>ECA</v>
          </cell>
        </row>
        <row r="19">
          <cell r="C19" t="str">
            <v>Estudos de alternativas de diminuição da carga industrial</v>
          </cell>
          <cell r="D19" t="str">
            <v>ECA</v>
          </cell>
        </row>
        <row r="20">
          <cell r="C20" t="str">
            <v>Elaboração e revisão de planos municipais de saneamento básico</v>
          </cell>
          <cell r="D20" t="str">
            <v>ECA</v>
          </cell>
        </row>
        <row r="21">
          <cell r="C21" t="str">
            <v>Implantação de Unidades de Tratamento de Lodo nas ETAs</v>
          </cell>
          <cell r="D21" t="str">
            <v>ECA</v>
          </cell>
        </row>
        <row r="22">
          <cell r="C22" t="str">
            <v>Implantação das melhorias das ETEs projetadas e retrofit de ETEs para remoção de nutrientes</v>
          </cell>
          <cell r="D22" t="str">
            <v>ECA</v>
          </cell>
        </row>
        <row r="23">
          <cell r="C23" t="str">
            <v>Elaboração de estudos sobre os impactos da cloração de efluentes nos mananciais</v>
          </cell>
          <cell r="D23" t="str">
            <v>ECA</v>
          </cell>
        </row>
        <row r="24">
          <cell r="C24" t="str">
            <v>Elaboração de projetos de implantação de tecnologias de desinfecção de efluentes domésticos</v>
          </cell>
          <cell r="D24" t="str">
            <v>ECA</v>
          </cell>
        </row>
        <row r="25">
          <cell r="C25" t="str">
            <v>Implantação das tecnologias de desinfecção projetadas</v>
          </cell>
          <cell r="D25" t="str">
            <v>ECA</v>
          </cell>
        </row>
        <row r="26">
          <cell r="C26" t="str">
            <v>Elaboração de estudo do background de fósforo nos corpos hídricos das Bacias PCJ e integração no SSD</v>
          </cell>
          <cell r="D26" t="str">
            <v>ECA</v>
          </cell>
        </row>
        <row r="27">
          <cell r="C27" t="str">
            <v>Elaboração de estudo piloto para avaliação da carga difusa de origem urbana e rural afluente nos corpos hídricos das Bacias PCJ</v>
          </cell>
          <cell r="D27" t="str">
            <v>ECA</v>
          </cell>
        </row>
        <row r="28">
          <cell r="C28" t="str">
            <v>Elaboração de estudo sobre estruturas de controle e redução de cargas difusas e definição de metodologia para identificação e priorização de áreas potencialmente afetadas por cargas difusas de origem rural e urbana</v>
          </cell>
          <cell r="D28" t="str">
            <v>ECA</v>
          </cell>
        </row>
        <row r="29">
          <cell r="C29" t="str">
            <v>Elaboração de projetos demonstrativos para contenção de cargas difusas de origem rural e urbana</v>
          </cell>
          <cell r="D29" t="str">
            <v>ECA</v>
          </cell>
        </row>
        <row r="30">
          <cell r="C30" t="str">
            <v>Elaboração de um Plano de Contenção de Cargas Difusas em locais prioritários nas Bacias PCJ</v>
          </cell>
          <cell r="D30" t="str">
            <v>ECA</v>
          </cell>
        </row>
        <row r="31">
          <cell r="C31" t="str">
            <v>Implantação de medidas de contenção de cargas difusas de origem rural e urbana em locais prioritários</v>
          </cell>
          <cell r="D31" t="str">
            <v>ECA</v>
          </cell>
        </row>
        <row r="32">
          <cell r="C32" t="str">
            <v>Ampliação e divulgação do programa de capacitação (Escola da Água e Saneamento), fomento e incentivo à capacitação de operadores</v>
          </cell>
          <cell r="D32" t="str">
            <v>ECA</v>
          </cell>
        </row>
        <row r="33">
          <cell r="C33" t="str">
            <v>Manutenção e aprimoramento de um modelo chuva-vazão para as Bacias PCJ</v>
          </cell>
          <cell r="D33" t="str">
            <v>GSH</v>
          </cell>
        </row>
        <row r="34">
          <cell r="C34" t="str">
            <v>Aprimoramento de modelo de simulação hidrodinâmica do tempo de trânsito e do amortecimento da vazão preferencialmente à jusante do Sistema Cantareira</v>
          </cell>
          <cell r="D34" t="str">
            <v>GSH</v>
          </cell>
        </row>
        <row r="35">
          <cell r="C35" t="str">
            <v>Estudo de regras de operação das PCHs para minimização do conflito com abastecimento</v>
          </cell>
          <cell r="D35" t="str">
            <v>GSH</v>
          </cell>
        </row>
        <row r="36">
          <cell r="C36" t="str">
            <v>Previsão de níveis para energia, navegação e abastecimento na Sala de Situação PCJ</v>
          </cell>
          <cell r="D36" t="str">
            <v>GSH</v>
          </cell>
        </row>
        <row r="37">
          <cell r="C37" t="str">
            <v>Elaboração do plano diretor de reúso de água para as Bacias PCJ</v>
          </cell>
          <cell r="D37" t="str">
            <v>GSH</v>
          </cell>
        </row>
        <row r="38">
          <cell r="C38" t="str">
            <v>Desenvolvimento de estudos de alternativas e intervenções para minimização dos riscos de inundação ribeirinha</v>
          </cell>
          <cell r="D38" t="str">
            <v>GSH</v>
          </cell>
        </row>
        <row r="39">
          <cell r="C39" t="str">
            <v>Acompanhamento e apoio aos estudos de viabilidade,  projetos de engenharia e licenciamento ambiental das barragens de Pedreira, Duas Pontes e do ribeirão Piraí e do trecho Oeste do SAR</v>
          </cell>
          <cell r="D39" t="str">
            <v>GSH</v>
          </cell>
        </row>
        <row r="40">
          <cell r="C40" t="str">
            <v>Desenvolvimento de estudo de alternativas de aumento da disponibilidade hídrica nas sub-bacias dos rios Atibaia, Jundiaí e Capivari</v>
          </cell>
          <cell r="D40" t="str">
            <v>GSH</v>
          </cell>
        </row>
        <row r="41">
          <cell r="C41" t="str">
            <v>Estudos de viabilidade para aumento de regularização de vazões em mananciais existentes e novos barramentos</v>
          </cell>
          <cell r="D41" t="str">
            <v>GSH</v>
          </cell>
        </row>
        <row r="42">
          <cell r="C42" t="str">
            <v>Estudos hidrogeológicos para exploração sustentável de águas subterrâneas</v>
          </cell>
          <cell r="D42" t="str">
            <v>GSH</v>
          </cell>
        </row>
        <row r="43">
          <cell r="C43" t="str">
            <v>Elaboração e revisão de Planos de Controle e Redução de Perdas</v>
          </cell>
          <cell r="D43" t="str">
            <v>GSH</v>
          </cell>
        </row>
        <row r="44">
          <cell r="C44" t="str">
            <v>Controle de perdas em sistemas de abastecimento de água</v>
          </cell>
          <cell r="D44" t="str">
            <v>GSH</v>
          </cell>
        </row>
        <row r="45">
          <cell r="C45" t="str">
            <v>Manutenção do projeto de benchmarking para o controle de perdas de água em sistemas de distribuição</v>
          </cell>
          <cell r="D45" t="str">
            <v>GSH</v>
          </cell>
        </row>
        <row r="46">
          <cell r="C46" t="str">
            <v>Diagnóstico da capacidade e compromisso dos municípios</v>
          </cell>
          <cell r="D46" t="str">
            <v>GSH</v>
          </cell>
        </row>
        <row r="47">
          <cell r="C47" t="str">
            <v>Elaboração de um guia de manejo de drenagem e manejo de águas pluviais</v>
          </cell>
          <cell r="D47" t="str">
            <v>GSH</v>
          </cell>
        </row>
        <row r="48">
          <cell r="C48" t="str">
            <v>Elaboração dos Planos Diretores de Drenagem Urbana e Manejo de Águas Pluviais</v>
          </cell>
          <cell r="D48" t="str">
            <v>GSH</v>
          </cell>
        </row>
        <row r="49">
          <cell r="C49" t="str">
            <v>Desenvolvimento e monitoramento da implementação dos PIPs</v>
          </cell>
          <cell r="D49" t="str">
            <v>CRF</v>
          </cell>
        </row>
        <row r="50">
          <cell r="C50" t="str">
            <v>Promoção da conservação e recuperação de nascentes, matas ciliares e áreas de recarga</v>
          </cell>
          <cell r="D50" t="str">
            <v>CRF</v>
          </cell>
        </row>
        <row r="51">
          <cell r="C51" t="str">
            <v>Promoção do isolamento de fatores de degradação em matas ciliares e áreas de recarga</v>
          </cell>
          <cell r="D51" t="str">
            <v>CRF</v>
          </cell>
        </row>
        <row r="52">
          <cell r="C52" t="str">
            <v>Incentivo à proteção das áreas sujeitas à restrição de uso</v>
          </cell>
          <cell r="D52" t="str">
            <v>CRF</v>
          </cell>
        </row>
        <row r="53">
          <cell r="C53" t="str">
            <v>Fomento à elaboração de planos integrados de recomposição florestal e proteção dos biomas Mata Atlântica e Cerrado</v>
          </cell>
          <cell r="D53" t="str">
            <v>CRF</v>
          </cell>
        </row>
        <row r="54">
          <cell r="C54" t="str">
            <v>Estabilização de voçorocas nas propriedades que receberão projetos de recomposição florestal (fonte: PDRF)</v>
          </cell>
          <cell r="D54" t="str">
            <v>CRF</v>
          </cell>
        </row>
        <row r="55">
          <cell r="C55" t="str">
            <v>Aplicação de técnicas de conservação do solo em propriedades que receberão os projetos de recomposição florestal (fonte: PDRF)</v>
          </cell>
          <cell r="D55" t="str">
            <v>CRF</v>
          </cell>
        </row>
        <row r="56">
          <cell r="C56" t="str">
            <v>Planejamento, realização de ações e eventos de educação ambiental relativas aos recursos hídricos em áreas protegidas.</v>
          </cell>
          <cell r="D56" t="str">
            <v>CRF</v>
          </cell>
        </row>
        <row r="57">
          <cell r="C57" t="str">
            <v>Implementação de projetos de PSA</v>
          </cell>
          <cell r="D57" t="str">
            <v>CRF</v>
          </cell>
        </row>
        <row r="58">
          <cell r="C58" t="str">
            <v>Execução de intervenções de conservação de solo</v>
          </cell>
          <cell r="D58" t="str">
            <v>CRF</v>
          </cell>
        </row>
        <row r="59">
          <cell r="C59" t="str">
            <v>Elaboração de um Plano de Contingência para intervenções nas microbacias de maior criticidade em casos de conflitos pelo uso da água durante períodos de escassez</v>
          </cell>
          <cell r="D59" t="str">
            <v>CRF</v>
          </cell>
        </row>
        <row r="60">
          <cell r="C60" t="str">
            <v>Estudo para elaboração de proposta metodológica para zoneamento hidroagrícola</v>
          </cell>
          <cell r="D60" t="str">
            <v>CRF</v>
          </cell>
        </row>
        <row r="61">
          <cell r="C61" t="str">
            <v>Elaboração do zoneamento Hidroagrícola das Bacias PCJ</v>
          </cell>
          <cell r="D61" t="str">
            <v>CRF</v>
          </cell>
        </row>
        <row r="62">
          <cell r="C62" t="str">
            <v>Substituição de sistemas rudimentares de tratamento de esgoto (fossa negra) por sistemas mais eficientes</v>
          </cell>
          <cell r="D62" t="str">
            <v>CRF</v>
          </cell>
        </row>
        <row r="63">
          <cell r="C63" t="str">
            <v>Fomento a Planos Municipais de Saneamento Rural</v>
          </cell>
          <cell r="D63" t="str">
            <v>CRF</v>
          </cell>
        </row>
        <row r="64">
          <cell r="C64" t="str">
            <v xml:space="preserve">Adequação de instalações para disposição temporária para recolhimento de resíduos </v>
          </cell>
          <cell r="D64" t="str">
            <v>CRF</v>
          </cell>
        </row>
        <row r="65">
          <cell r="C65" t="str">
            <v>Criação de um repositório técnico científico com informações relativas às águas subterrâneas para as Bacias PCJ</v>
          </cell>
          <cell r="D65" t="str">
            <v>AS</v>
          </cell>
        </row>
        <row r="66">
          <cell r="C66" t="str">
            <v>Desenvolvimento de banco de dados de poços e suporte à decisão</v>
          </cell>
          <cell r="D66" t="str">
            <v>AS</v>
          </cell>
        </row>
        <row r="67">
          <cell r="C67" t="str">
            <v>Desenvolver estudo regional hidrogeológico nas Bacias PCJ</v>
          </cell>
          <cell r="D67" t="str">
            <v>AS</v>
          </cell>
        </row>
        <row r="68">
          <cell r="C68" t="str">
            <v>Desenvolvimento de estudo para estimativa de balanços hídricos e recargas nas Bacias PCJ</v>
          </cell>
          <cell r="D68" t="str">
            <v>AS</v>
          </cell>
        </row>
        <row r="69">
          <cell r="C69" t="str">
            <v>Delimitar as principais áreas de recarga e estabelecer diretrizes de proteção</v>
          </cell>
          <cell r="D69" t="str">
            <v>AS</v>
          </cell>
        </row>
        <row r="70">
          <cell r="C70" t="str">
            <v>Elaboração do estudo hidrogeológico do aquífero Tubarão</v>
          </cell>
          <cell r="D70" t="str">
            <v>AS</v>
          </cell>
        </row>
        <row r="71">
          <cell r="C71" t="str">
            <v xml:space="preserve">Desenvolver um plano de gestão integrada de águas subterrâneas a partir das ferramentas desenvolvidas 
</v>
          </cell>
          <cell r="D71" t="str">
            <v>AS</v>
          </cell>
        </row>
        <row r="72">
          <cell r="C72" t="str">
            <v>Desenvolvimento de estudo conceitual e piloto sobre recarga artificial</v>
          </cell>
          <cell r="D72" t="str">
            <v>AS</v>
          </cell>
        </row>
        <row r="73">
          <cell r="C73" t="str">
            <v>Estudos sobre alternativas de oferta hídrica em  áreas com maior comprometimento das disponibilidades atuais</v>
          </cell>
          <cell r="D73" t="str">
            <v>AS</v>
          </cell>
        </row>
        <row r="74">
          <cell r="C74" t="str">
            <v>Realizar os procedimentos estabelecidos para as áreas de restrição e controle já identificadas nas Bacias PCJ e avaliar a existência de novas áreas</v>
          </cell>
          <cell r="D74" t="str">
            <v>AS</v>
          </cell>
        </row>
        <row r="75">
          <cell r="C75" t="str">
            <v>Determinação da vulnerabilidade natural e risco de contaminação em escala municipal</v>
          </cell>
          <cell r="D75" t="str">
            <v>AS</v>
          </cell>
        </row>
        <row r="76">
          <cell r="C76" t="str">
            <v>Determinação dos perímetros de alerta de poços de abastecimento público</v>
          </cell>
          <cell r="D76" t="str">
            <v>AS</v>
          </cell>
        </row>
        <row r="77">
          <cell r="C77" t="str">
            <v>Elaboração e execução de um Plano de Comunicação para o fortalecimento da comunicação entre a sociedade civil e os Comitês PCJ</v>
          </cell>
          <cell r="D77" t="str">
            <v>EA</v>
          </cell>
        </row>
        <row r="78">
          <cell r="C78" t="str">
            <v>Elaboração de diagnóstico da situação dos programas de educação ambiental dos empreendimentos analisados pelos Comitês PCJ</v>
          </cell>
          <cell r="D78" t="str">
            <v>EA</v>
          </cell>
        </row>
        <row r="79">
          <cell r="C79" t="str">
            <v>Elaboração de proposta de acompanhamento dos Programas de Educação Ambiental dos empreendimentos analisados pelos Comitês PCJ.</v>
          </cell>
          <cell r="D79" t="str">
            <v>EA</v>
          </cell>
        </row>
        <row r="80">
          <cell r="C80" t="str">
            <v>Realização de processos formativos de comunicadores</v>
          </cell>
          <cell r="D80" t="str">
            <v>EA</v>
          </cell>
        </row>
        <row r="81">
          <cell r="C81" t="str">
            <v>Realização de processos formativos e campanhas educativas sobre a realidade das Bacias PCJ</v>
          </cell>
          <cell r="D81" t="str">
            <v>EA</v>
          </cell>
        </row>
        <row r="82">
          <cell r="C82" t="str">
            <v>Elaboração e divulgação de materiais educativos</v>
          </cell>
          <cell r="D82" t="str">
            <v>EA</v>
          </cell>
        </row>
        <row r="83">
          <cell r="C83" t="str">
            <v>Elaboração de propostas para órgãos de financiamento em pesquisas</v>
          </cell>
          <cell r="D83" t="str">
            <v>EA</v>
          </cell>
        </row>
        <row r="84">
          <cell r="C84" t="str">
            <v xml:space="preserve">Divulgação e facilitação de acesso à informação sobre pesquisas (em execução e concluídas) e inovações tecnológicas  </v>
          </cell>
          <cell r="D84" t="str">
            <v>EA</v>
          </cell>
        </row>
        <row r="85">
          <cell r="C85" t="str">
            <v>Apoio ao desenvolvimento e difusão de pesquisas e tecnologias que contribuam no enfrentamento dos desafios identificados no Plano das Bacias PCJ</v>
          </cell>
          <cell r="D85" t="str">
            <v>EA</v>
          </cell>
        </row>
        <row r="86">
          <cell r="C86" t="str">
            <v>Processos formativos de representantes dos poderes legislativo, executivo, judiciário e líderes comunitários sobre a realidade socioambiental das Bacias PCJ e as prioridades do Plano de Bacias</v>
          </cell>
          <cell r="D86" t="str">
            <v>EA</v>
          </cell>
        </row>
        <row r="87">
          <cell r="C87" t="str">
            <v>Elaboração de um Plano de Capacitação Técnica e realização de processos formativos nas áreas de atuação das Câmaras Técnicas</v>
          </cell>
          <cell r="D87" t="str">
            <v>EA</v>
          </cell>
        </row>
        <row r="88">
          <cell r="C88" t="str">
            <v>Construção de propostas para a recuperação, conservação e proteção dos recursos hídricos em áreas rurais</v>
          </cell>
          <cell r="D88" t="str">
            <v>EA</v>
          </cell>
        </row>
        <row r="89">
          <cell r="C89" t="str">
            <v>Apoio operacional para a Área de Tecnologia da Informação - TI</v>
          </cell>
          <cell r="D89" t="str">
            <v>GRH</v>
          </cell>
        </row>
        <row r="90">
          <cell r="C90" t="str">
            <v>Apoio operaciona para a Área de Cobrança pelo Uso dos Recursos Hídricos</v>
          </cell>
          <cell r="D90" t="str">
            <v>GRH</v>
          </cell>
        </row>
        <row r="91">
          <cell r="C91" t="str">
            <v>Apoio operaciona para acompanhamento de projetos de assessoria ambiental</v>
          </cell>
          <cell r="D91" t="str">
            <v>GRH</v>
          </cell>
        </row>
        <row r="92">
          <cell r="C92" t="str">
            <v>Apoio operacional para acompanhamento de empreendimentos de demanda espontânea</v>
          </cell>
          <cell r="D92" t="str">
            <v>GRH</v>
          </cell>
        </row>
        <row r="93">
          <cell r="C93" t="str">
            <v xml:space="preserve">Apoio operacional para acompanhamento de projetos da área de Sistema de Informações </v>
          </cell>
          <cell r="D93" t="str">
            <v>GRH</v>
          </cell>
        </row>
        <row r="94">
          <cell r="C94" t="str">
            <v>Apoio operacional para a área de comunicação social</v>
          </cell>
          <cell r="D94" t="str">
            <v>GRH</v>
          </cell>
        </row>
        <row r="95">
          <cell r="C95" t="str">
            <v>Apoio Operacional para acompanhamento de ações da porção mineira</v>
          </cell>
          <cell r="D95" t="str">
            <v>GRH</v>
          </cell>
        </row>
        <row r="96">
          <cell r="C96" t="str">
            <v>Apoio operacional para a Secretaria Executiva dos Comitês PCJ</v>
          </cell>
          <cell r="D96" t="str">
            <v>GRH</v>
          </cell>
        </row>
        <row r="97">
          <cell r="C97" t="str">
            <v>Remuneração de agentes técnicos e financeiros para empreendimentos deliberados pelos Comitês PCJ</v>
          </cell>
          <cell r="D97" t="str">
            <v>GRH</v>
          </cell>
        </row>
        <row r="98">
          <cell r="C98" t="str">
            <v>Logística de Suporte às reuniões Plenárias e das CTs dos Comitês PCJ</v>
          </cell>
          <cell r="D98" t="str">
            <v>GRH</v>
          </cell>
        </row>
        <row r="99">
          <cell r="C99" t="str">
            <v>Participação de membros dos Comitês PCJ em eventos internos das CTs e eventos externos</v>
          </cell>
          <cell r="D99" t="str">
            <v>GRH</v>
          </cell>
        </row>
        <row r="100">
          <cell r="C100" t="str">
            <v>Manutenção de licenciamento de sistemas de TI</v>
          </cell>
          <cell r="D100" t="str">
            <v>GRH</v>
          </cell>
        </row>
        <row r="101">
          <cell r="C101" t="str">
            <v>Eventos especiais dos Comitês PCJ</v>
          </cell>
          <cell r="D101" t="str">
            <v>GRH</v>
          </cell>
        </row>
        <row r="102">
          <cell r="C102" t="str">
            <v>Estudos para aprimoramento da Cobrança pelo uso dos recursos hídricos</v>
          </cell>
          <cell r="D102" t="str">
            <v>GRH</v>
          </cell>
        </row>
        <row r="103">
          <cell r="C103" t="str">
            <v xml:space="preserve">Manutenção e aprimoramentos do SSD PCJ </v>
          </cell>
          <cell r="D103" t="str">
            <v>GRH</v>
          </cell>
        </row>
        <row r="104">
          <cell r="C104" t="str">
            <v>Expansão, integração, operação e manutenção da rede de monitoramento quali-quantitativo dos recursos hídricos</v>
          </cell>
          <cell r="D104" t="str">
            <v>GRH</v>
          </cell>
        </row>
        <row r="105">
          <cell r="C105" t="str">
            <v>Monitoramento de chuva, vazão, qualidade e nível de água subterrânea em pequenas bacias hidrográficas</v>
          </cell>
          <cell r="D105" t="str">
            <v>GRH</v>
          </cell>
        </row>
        <row r="106">
          <cell r="C106" t="str">
            <v>Implantação, integração e manutenção da Rede de Monitoramento quali-quantitativo das águas subterrâneas</v>
          </cell>
          <cell r="D106" t="str">
            <v>GRH</v>
          </cell>
        </row>
        <row r="107">
          <cell r="C107" t="str">
            <v>Encaminhamento do enquadramento da porção mineira das Bacias PCJ</v>
          </cell>
          <cell r="D107" t="str">
            <v>GRH</v>
          </cell>
        </row>
        <row r="108">
          <cell r="C108" t="str">
            <v>Elaboração de estudos sobre enquadramento de reservatórios</v>
          </cell>
          <cell r="D108" t="str">
            <v>GRH</v>
          </cell>
        </row>
        <row r="109">
          <cell r="C109" t="str">
            <v>Acompanhamento do alcance das metas de enquadramento e processos de reenquadramento</v>
          </cell>
          <cell r="D109" t="str">
            <v>GRH</v>
          </cell>
        </row>
        <row r="110">
          <cell r="C110" t="str">
            <v>Elaboração de estudo para enquadramento preliminar das águas subterrâneas nas Bacias PCJ</v>
          </cell>
          <cell r="D110" t="str">
            <v>GRH</v>
          </cell>
        </row>
        <row r="111">
          <cell r="C111" t="str">
            <v xml:space="preserve">Desenvolvimento de um plano de fiscalização de Outorgas em apoio ao órgão gestor </v>
          </cell>
          <cell r="D111" t="str">
            <v>GRH</v>
          </cell>
        </row>
        <row r="112">
          <cell r="C112" t="str">
            <v>Apoio à regularização de outorga na área rural</v>
          </cell>
          <cell r="D112" t="str">
            <v>GRH</v>
          </cell>
        </row>
        <row r="113">
          <cell r="C113" t="str">
            <v>Apoio operacional para Fiscalização de Outorgas</v>
          </cell>
          <cell r="D113" t="str">
            <v>GRH</v>
          </cell>
        </row>
        <row r="114">
          <cell r="C114" t="str">
            <v>Apoio operacional para gerenciamento da implementação e da revisão do Plano de Bacias</v>
          </cell>
          <cell r="D114" t="str">
            <v>GRH</v>
          </cell>
        </row>
        <row r="115">
          <cell r="C115" t="str">
            <v>Discutir a possibilidade de implantação de agências de bacia</v>
          </cell>
          <cell r="D115" t="str">
            <v>GRH</v>
          </cell>
        </row>
        <row r="116">
          <cell r="C116" t="str">
            <v>Elaborar ações de comunicação social para a Bacia do Tietê</v>
          </cell>
          <cell r="D116" t="str">
            <v>GRH</v>
          </cell>
        </row>
        <row r="117">
          <cell r="C117" t="str">
            <v>Fomentar a adequação das redes de monitoramento</v>
          </cell>
          <cell r="D117" t="str">
            <v>GRH</v>
          </cell>
        </row>
        <row r="118">
          <cell r="C118" t="str">
            <v>Estabelecer parcerias para pesquisa com universidade e institutos</v>
          </cell>
          <cell r="D118" t="str">
            <v>GRH</v>
          </cell>
        </row>
        <row r="119">
          <cell r="C119" t="str">
            <v>Elaborar Plano de Comunicação quando de operações emergenciais das barragens</v>
          </cell>
          <cell r="D119" t="str">
            <v>GRH</v>
          </cell>
        </row>
        <row r="120">
          <cell r="C120" t="str">
            <v>Integrar dados de monitoramento quali-quantitativos</v>
          </cell>
          <cell r="D120" t="str">
            <v>GRH</v>
          </cell>
        </row>
        <row r="121">
          <cell r="C121" t="str">
            <v>Promover a compatibildiade entre os planos de cada UGRHI</v>
          </cell>
          <cell r="D121" t="str">
            <v>GRH</v>
          </cell>
        </row>
        <row r="122">
          <cell r="C122" t="str">
            <v>Estudo para articulação entre CBHs visando a pactuação de condições de entrega</v>
          </cell>
          <cell r="D122" t="str">
            <v>GRH</v>
          </cell>
        </row>
        <row r="123">
          <cell r="C123" t="str">
            <v>Apoio à gestão administrativa da Fundação da Agência da Bacia Hidrográfica dos Rios Sorocaba e Médio Tietê</v>
          </cell>
          <cell r="D123" t="str">
            <v>GRH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I FEHIDRO"/>
      <sheetName val="Ações fonte alterada"/>
    </sheetNames>
    <sheetDataSet>
      <sheetData sheetId="0" refreshError="1">
        <row r="1">
          <cell r="D1" t="str">
            <v xml:space="preserve">Ação </v>
          </cell>
          <cell r="E1" t="str">
            <v>Prioridade PBH PCJ</v>
          </cell>
          <cell r="F1" t="str">
            <v>Início</v>
          </cell>
          <cell r="G1" t="str">
            <v>Fim</v>
          </cell>
          <cell r="H1" t="str">
            <v>Área de abrangência da ação</v>
          </cell>
          <cell r="I1" t="str">
            <v>Nome da 
área de abrangência</v>
          </cell>
          <cell r="J1" t="str">
            <v>Prioridade de execução cf. art. 2 delib. CRH 188/16</v>
          </cell>
          <cell r="K1" t="str">
            <v>Executor 
da Ação (segmento)</v>
          </cell>
          <cell r="L1" t="str">
            <v>Executor da Ação 
(nome da entidade ou órgão)</v>
          </cell>
        </row>
        <row r="2">
          <cell r="D2" t="str">
            <v>Controle de perdas em sistemas de abastecimento de água</v>
          </cell>
          <cell r="E2" t="str">
            <v>Alta</v>
          </cell>
          <cell r="F2" t="str">
            <v>2020</v>
          </cell>
          <cell r="G2" t="str">
            <v>2035</v>
          </cell>
          <cell r="H2" t="str">
            <v>Município</v>
          </cell>
          <cell r="I2" t="str">
            <v>Para 2020, municípios prioritários indicados na Deliberação dos Comitês PCJ nº 324/2019. A partir de 2021, municípios observando as prioridades do Plano de Bacias</v>
          </cell>
          <cell r="J2" t="str">
            <v>Prioritário</v>
          </cell>
          <cell r="K2" t="str">
            <v>Município</v>
          </cell>
          <cell r="L2" t="str">
            <v>Prefeituras municipais e concessionárias de saneamento</v>
          </cell>
        </row>
        <row r="3">
          <cell r="D3" t="str">
            <v>Substituição de sistemas rudimentares de tratamento de esgoto (fossa negra) por sistemas mais eficientes</v>
          </cell>
          <cell r="E3" t="str">
            <v>Alta</v>
          </cell>
          <cell r="F3" t="str">
            <v>2021</v>
          </cell>
          <cell r="G3" t="str">
            <v>2035</v>
          </cell>
          <cell r="H3" t="str">
            <v>Município</v>
          </cell>
          <cell r="I3" t="str">
            <v>Municípios, com enfoque nos prioritários que possuem maior população rural com destino inadequado, indicado no Plano de Bacias</v>
          </cell>
          <cell r="J3" t="str">
            <v>Prioritário</v>
          </cell>
          <cell r="K3" t="str">
            <v>A definir</v>
          </cell>
          <cell r="L3" t="str">
            <v>ONGs, Prefeituras municipais</v>
          </cell>
        </row>
        <row r="4">
          <cell r="D4" t="str">
            <v>Melhoria e recuperação da qualidade das águas</v>
          </cell>
          <cell r="E4" t="str">
            <v>Alta</v>
          </cell>
          <cell r="F4" t="str">
            <v>2020</v>
          </cell>
          <cell r="G4" t="str">
            <v>2020</v>
          </cell>
          <cell r="H4" t="str">
            <v>Município</v>
          </cell>
          <cell r="I4" t="str">
            <v>Munícpios prioritários indicados na Deliberação dos Comitês PCJ nº 324/2019</v>
          </cell>
          <cell r="J4" t="str">
            <v>Prioritário</v>
          </cell>
          <cell r="K4" t="str">
            <v>Município</v>
          </cell>
          <cell r="L4" t="str">
            <v>Concessionárias de saneamento</v>
          </cell>
        </row>
        <row r="5">
          <cell r="D5" t="str">
            <v>Elaborar ações de comunicação social para a Bacia do Tietê</v>
          </cell>
          <cell r="E5" t="str">
            <v>Alta</v>
          </cell>
          <cell r="F5" t="str">
            <v>2021</v>
          </cell>
          <cell r="G5" t="str">
            <v>2022</v>
          </cell>
          <cell r="H5" t="str">
            <v>Bacia</v>
          </cell>
          <cell r="I5" t="str">
            <v>Bacia do rio Tietê</v>
          </cell>
          <cell r="J5" t="str">
            <v>Não prioritário</v>
          </cell>
          <cell r="K5" t="str">
            <v>Sociedade civil</v>
          </cell>
          <cell r="L5" t="str">
            <v>Agência das Bacias PCJ</v>
          </cell>
        </row>
        <row r="6">
          <cell r="D6" t="str">
            <v>Discutir a possibilidade de implantação de agências de bacia</v>
          </cell>
          <cell r="E6" t="str">
            <v>Alta</v>
          </cell>
          <cell r="F6" t="str">
            <v>2021</v>
          </cell>
          <cell r="G6" t="str">
            <v>2023</v>
          </cell>
          <cell r="H6" t="str">
            <v>Bacia</v>
          </cell>
          <cell r="I6" t="str">
            <v>Bacia do rio Tietê</v>
          </cell>
          <cell r="J6" t="str">
            <v>PDC 1 e 2</v>
          </cell>
          <cell r="K6" t="str">
            <v>Sociedade civil</v>
          </cell>
          <cell r="L6" t="str">
            <v>Agência das Bacias PCJ</v>
          </cell>
        </row>
        <row r="7">
          <cell r="D7" t="str">
            <v>Fomentar a adequação das redes de monitoramento</v>
          </cell>
          <cell r="E7" t="str">
            <v>Alta</v>
          </cell>
          <cell r="F7" t="str">
            <v>2022</v>
          </cell>
          <cell r="G7" t="str">
            <v>2022</v>
          </cell>
          <cell r="H7" t="str">
            <v>Bacia</v>
          </cell>
          <cell r="I7" t="str">
            <v>Bacia Hidrográfica do rio Tietê</v>
          </cell>
          <cell r="J7" t="str">
            <v>PDC 1 e 2</v>
          </cell>
          <cell r="K7" t="str">
            <v>Sociedade civil</v>
          </cell>
          <cell r="L7" t="str">
            <v>CBHs de vertente - Bacia do Rio Tietê e Fundação Agência da Bacia Hidrográfica do Alto Tietê</v>
          </cell>
        </row>
        <row r="8">
          <cell r="D8" t="str">
            <v>Estabelecer parcerias para pesquisa com universidade e institutos</v>
          </cell>
          <cell r="E8" t="str">
            <v>Alta</v>
          </cell>
          <cell r="F8" t="str">
            <v>2022</v>
          </cell>
          <cell r="G8" t="str">
            <v>2023</v>
          </cell>
          <cell r="H8" t="str">
            <v>Bacia</v>
          </cell>
          <cell r="I8" t="str">
            <v>Bacia Hidrográfica do rio Tietê</v>
          </cell>
          <cell r="J8" t="str">
            <v>PDC 1 e 2</v>
          </cell>
          <cell r="K8" t="str">
            <v>Sociedade civil</v>
          </cell>
          <cell r="L8" t="str">
            <v>CBHs de vertente - Bacia do Rio Tietê</v>
          </cell>
        </row>
        <row r="9">
          <cell r="D9" t="str">
            <v>Elaborar Plano de Comunicação quando de operações emergenciais das barragens</v>
          </cell>
          <cell r="E9" t="str">
            <v>Alta</v>
          </cell>
          <cell r="F9" t="str">
            <v>2022</v>
          </cell>
          <cell r="G9" t="str">
            <v>2023</v>
          </cell>
          <cell r="H9" t="str">
            <v>Bacia</v>
          </cell>
          <cell r="I9" t="str">
            <v>Bacia Hidrográfica do rio Tietê</v>
          </cell>
          <cell r="J9" t="str">
            <v>PDC 1 e 2</v>
          </cell>
          <cell r="K9" t="str">
            <v>Sociedade civil</v>
          </cell>
          <cell r="L9" t="str">
            <v>CBHs de vertente - Bacia do Rio Tietê e Fundação Agência da Bacia Hidrográfica do Alto Tietê</v>
          </cell>
        </row>
        <row r="10">
          <cell r="D10" t="str">
            <v>Integrar dados de monitoramento quali-quantitativos</v>
          </cell>
          <cell r="E10" t="str">
            <v>Alta</v>
          </cell>
          <cell r="F10" t="str">
            <v>2022</v>
          </cell>
          <cell r="G10" t="str">
            <v>2022</v>
          </cell>
          <cell r="H10" t="str">
            <v>Bacia</v>
          </cell>
          <cell r="I10" t="str">
            <v>Bacia Hidrográfica do rio Tietê</v>
          </cell>
          <cell r="J10" t="str">
            <v>PDC 1 e 2</v>
          </cell>
          <cell r="K10" t="str">
            <v>Sociedade civil</v>
          </cell>
          <cell r="L10" t="str">
            <v>CBHs de vertente - Bacia do Rio Tietê e Fundação Agência da Bacia Hidrográfica do Alto Tietê</v>
          </cell>
        </row>
        <row r="11">
          <cell r="D11" t="str">
            <v>Promover a compatibildiade entre os planos de cada UGRHI</v>
          </cell>
          <cell r="E11" t="str">
            <v>Alta</v>
          </cell>
          <cell r="F11" t="str">
            <v>2023</v>
          </cell>
          <cell r="G11" t="str">
            <v>2023</v>
          </cell>
          <cell r="H11" t="str">
            <v>Bacia</v>
          </cell>
          <cell r="I11" t="str">
            <v>Bacia Hidrográfica do rio Tietê</v>
          </cell>
          <cell r="J11" t="str">
            <v>PDC 1 e 2</v>
          </cell>
          <cell r="K11" t="str">
            <v>Sociedade civil</v>
          </cell>
          <cell r="L11" t="str">
            <v>CBHs de vertente - Bacia do Tietê e Fundação Agência da Bacia Hidrográfica do Rio Sorocaba e Médio Tietê</v>
          </cell>
        </row>
        <row r="12">
          <cell r="D12" t="str">
            <v>Controle de perdas em sistemas de abastecimento de água</v>
          </cell>
          <cell r="E12" t="str">
            <v>Alta</v>
          </cell>
          <cell r="F12" t="str">
            <v>2020</v>
          </cell>
          <cell r="G12" t="str">
            <v>2035</v>
          </cell>
          <cell r="H12" t="str">
            <v>Município</v>
          </cell>
          <cell r="I12" t="str">
            <v>Para 2020, municípios prioritários indicados na Deliberação dos Comitês PCJ nº 324/2019. A partir de 2021, municípios observando as prioridades do Plano de Bacias</v>
          </cell>
          <cell r="J12" t="str">
            <v>Prioritário</v>
          </cell>
          <cell r="K12" t="str">
            <v>Município</v>
          </cell>
          <cell r="L12" t="str">
            <v>Prefeituras municipais e concessionárias de saneamento</v>
          </cell>
        </row>
        <row r="13">
          <cell r="D13" t="str">
            <v>Elaboração de estudos para a implantação de novas ETEs visando tratamento secundário</v>
          </cell>
          <cell r="E13" t="str">
            <v>Muito Alta</v>
          </cell>
          <cell r="F13">
            <v>2021</v>
          </cell>
          <cell r="G13">
            <v>2030</v>
          </cell>
          <cell r="H13" t="str">
            <v>Município</v>
          </cell>
          <cell r="I13" t="str">
            <v>Municípios observando as prioridades no Plano de Bacias</v>
          </cell>
          <cell r="J13" t="str">
            <v>PDC 1 e 2</v>
          </cell>
          <cell r="K13" t="str">
            <v>Município</v>
          </cell>
          <cell r="L13" t="str">
            <v>Prefeituras municipais e concessionárias de saneamento</v>
          </cell>
        </row>
        <row r="14">
          <cell r="D14" t="str">
            <v>Elaboração de estudos de melhorias da eficiência das ETEs na remoção de nutrientes</v>
          </cell>
          <cell r="E14" t="str">
            <v>Alta</v>
          </cell>
          <cell r="F14">
            <v>2021</v>
          </cell>
          <cell r="G14">
            <v>2030</v>
          </cell>
          <cell r="H14" t="str">
            <v>Município</v>
          </cell>
          <cell r="I14" t="str">
            <v>Municípios observando as prioridades no Plano de Bacias</v>
          </cell>
          <cell r="J14" t="str">
            <v>PDC 1 e 3</v>
          </cell>
          <cell r="K14" t="str">
            <v>Município</v>
          </cell>
          <cell r="L14" t="str">
            <v>Prefeituras municipais e concessionárias de saneamento</v>
          </cell>
        </row>
        <row r="15">
          <cell r="D15" t="str">
            <v>Elaboração de projetos para a implantação de novas ETEs visando tratamento secundário</v>
          </cell>
          <cell r="E15" t="str">
            <v>Muito Alta</v>
          </cell>
          <cell r="F15">
            <v>2022</v>
          </cell>
          <cell r="G15">
            <v>2030</v>
          </cell>
          <cell r="H15" t="str">
            <v>Município</v>
          </cell>
          <cell r="I15" t="str">
            <v>Municípios observando as prioridades para tratamento secundário indicados pelo Plano de Bacias</v>
          </cell>
          <cell r="J15" t="str">
            <v>Prioritário</v>
          </cell>
          <cell r="K15" t="str">
            <v>Município</v>
          </cell>
          <cell r="L15" t="str">
            <v>Prefeituras municipais e concessionárias de saneamento</v>
          </cell>
        </row>
        <row r="16">
          <cell r="D16" t="str">
            <v>Elaboração de projetos de melhorias da eficiência das ETEs na remoção de nutrientes</v>
          </cell>
          <cell r="E16" t="str">
            <v>Alta</v>
          </cell>
          <cell r="F16">
            <v>2021</v>
          </cell>
          <cell r="G16">
            <v>2030</v>
          </cell>
          <cell r="H16" t="str">
            <v>Município</v>
          </cell>
          <cell r="I16" t="str">
            <v>Municípios observando as prioridades para tratamento terciário indicados pelo Plano de Bacias</v>
          </cell>
          <cell r="J16" t="str">
            <v>Prioritário</v>
          </cell>
          <cell r="K16" t="str">
            <v>Município</v>
          </cell>
          <cell r="L16" t="str">
            <v>Prefeituras municipais e concessionárias de saneamento</v>
          </cell>
        </row>
        <row r="17">
          <cell r="D17" t="str">
            <v>Elaboração de projetos de ampliação e melhoria dos sistemas de coleta de esgotos</v>
          </cell>
          <cell r="E17" t="str">
            <v>Alta</v>
          </cell>
          <cell r="F17">
            <v>2022</v>
          </cell>
          <cell r="G17">
            <v>2030</v>
          </cell>
          <cell r="H17" t="str">
            <v>Município</v>
          </cell>
          <cell r="I17" t="str">
            <v>Municípios observando as prioridades para tratamento terciário indicados pelo Plano de Bacias</v>
          </cell>
          <cell r="J17" t="str">
            <v>Prioritário</v>
          </cell>
          <cell r="K17" t="str">
            <v>Município</v>
          </cell>
          <cell r="L17" t="str">
            <v>Prefeituras municipais e concessionárias de saneamento</v>
          </cell>
        </row>
        <row r="18">
          <cell r="D18" t="str">
            <v>Elaboração de projetos de ampliação e melhoria dos sistemas de transporte de esgotos</v>
          </cell>
          <cell r="E18" t="str">
            <v>Alta</v>
          </cell>
          <cell r="F18">
            <v>2022</v>
          </cell>
          <cell r="G18">
            <v>2030</v>
          </cell>
          <cell r="H18" t="str">
            <v>Município</v>
          </cell>
          <cell r="I18" t="str">
            <v>Municípios observando as prioridades para tratamento terciário indicados pelo Plano de Bacias</v>
          </cell>
          <cell r="J18" t="str">
            <v>Prioritário</v>
          </cell>
          <cell r="K18" t="str">
            <v>Município</v>
          </cell>
          <cell r="L18" t="str">
            <v>Prefeituras municipais e concessionárias de saneamento</v>
          </cell>
        </row>
        <row r="19">
          <cell r="D19" t="str">
            <v>Implantação de Unidades de Tratamento de Lodo nas ETAs</v>
          </cell>
          <cell r="E19" t="str">
            <v>Alta</v>
          </cell>
          <cell r="F19">
            <v>2021</v>
          </cell>
          <cell r="G19">
            <v>2035</v>
          </cell>
          <cell r="H19" t="str">
            <v>Município</v>
          </cell>
          <cell r="I19" t="str">
            <v>A definir</v>
          </cell>
          <cell r="J19" t="str">
            <v>Prioritário</v>
          </cell>
          <cell r="K19" t="str">
            <v>Município</v>
          </cell>
          <cell r="L19" t="str">
            <v>Prefeituras municipais e concessionárias de saneamento</v>
          </cell>
        </row>
        <row r="20">
          <cell r="D20" t="str">
            <v>Elaboração de estudos e relatórios visando o licenciamento das ETEs projetadas</v>
          </cell>
          <cell r="E20" t="str">
            <v>Muito Alta</v>
          </cell>
          <cell r="F20" t="str">
            <v>2021</v>
          </cell>
          <cell r="G20" t="str">
            <v>2025</v>
          </cell>
          <cell r="H20" t="str">
            <v>Município</v>
          </cell>
          <cell r="I20" t="str">
            <v>A definir</v>
          </cell>
          <cell r="J20" t="str">
            <v>PDC 1 e 2</v>
          </cell>
          <cell r="K20" t="str">
            <v>A definir</v>
          </cell>
          <cell r="L20" t="str">
            <v>Concessionárias  de saneamento</v>
          </cell>
        </row>
        <row r="21">
          <cell r="D21" t="str">
            <v>Elaboração e revisão de planos municipais de saneamento básico</v>
          </cell>
          <cell r="E21" t="str">
            <v>Média</v>
          </cell>
          <cell r="F21" t="str">
            <v>2021</v>
          </cell>
          <cell r="G21" t="str">
            <v>2035</v>
          </cell>
          <cell r="H21" t="str">
            <v>Município</v>
          </cell>
          <cell r="I21" t="str">
            <v>A definir</v>
          </cell>
          <cell r="J21" t="str">
            <v>PDC 1 e 2</v>
          </cell>
          <cell r="K21" t="str">
            <v>Município</v>
          </cell>
          <cell r="L21" t="str">
            <v>Prefeituras municipais</v>
          </cell>
        </row>
        <row r="22">
          <cell r="D22" t="str">
            <v>Elaboração de projetos de implantação de tecnologias de desinfecção de efluentes domésticos</v>
          </cell>
          <cell r="E22" t="str">
            <v>Média</v>
          </cell>
          <cell r="F22" t="str">
            <v>2021</v>
          </cell>
          <cell r="G22" t="str">
            <v>2030</v>
          </cell>
          <cell r="H22" t="str">
            <v>Município</v>
          </cell>
          <cell r="I22" t="str">
            <v>A definir</v>
          </cell>
          <cell r="J22" t="str">
            <v>Prioritário</v>
          </cell>
          <cell r="K22" t="str">
            <v>A definir</v>
          </cell>
          <cell r="L22" t="str">
            <v>Concessionárias de saneamento</v>
          </cell>
        </row>
        <row r="23">
          <cell r="D23" t="str">
            <v>Elaboração e revisão de Planos de Controle e Redução de Perdas</v>
          </cell>
          <cell r="E23" t="str">
            <v>Alta</v>
          </cell>
          <cell r="F23" t="str">
            <v>2021</v>
          </cell>
          <cell r="G23" t="str">
            <v>2035</v>
          </cell>
          <cell r="H23" t="str">
            <v>Município</v>
          </cell>
          <cell r="I23" t="str">
            <v>Municípios observando as prioridades no Plano de Bacias</v>
          </cell>
          <cell r="J23" t="str">
            <v>PDC 1 e 2</v>
          </cell>
          <cell r="K23" t="str">
            <v>A definir</v>
          </cell>
          <cell r="L23" t="str">
            <v>Prefeituras municipais</v>
          </cell>
        </row>
        <row r="24">
          <cell r="D24" t="str">
            <v>Elaboração dos Planos Diretores de Drenagem Urbana e Manejo de Águas Pluviais</v>
          </cell>
          <cell r="E24" t="str">
            <v>Alta</v>
          </cell>
          <cell r="F24" t="str">
            <v>2021</v>
          </cell>
          <cell r="G24" t="str">
            <v>2035</v>
          </cell>
          <cell r="H24" t="str">
            <v>Município</v>
          </cell>
          <cell r="I24" t="str">
            <v>Municípios observando as prioridades no Plano de Bacias</v>
          </cell>
          <cell r="J24" t="str">
            <v>PDC 1 e 2</v>
          </cell>
          <cell r="K24" t="str">
            <v>Município</v>
          </cell>
          <cell r="L24" t="str">
            <v>Prefeituras municipais</v>
          </cell>
        </row>
        <row r="25">
          <cell r="D25" t="str">
            <v>Desenvolvimento de banco de dados de poços e suporte à decisão</v>
          </cell>
          <cell r="E25" t="str">
            <v>Alta</v>
          </cell>
          <cell r="F25" t="str">
            <v>2021</v>
          </cell>
          <cell r="G25" t="str">
            <v>2035</v>
          </cell>
          <cell r="H25" t="str">
            <v>Bacia</v>
          </cell>
          <cell r="I25" t="str">
            <v>Bacias PCJ</v>
          </cell>
          <cell r="J25" t="str">
            <v>PDC 1 e 2</v>
          </cell>
          <cell r="K25" t="str">
            <v>Estado</v>
          </cell>
          <cell r="L25" t="str">
            <v>DAEE, IGAM, Agência das Bacias PCJ</v>
          </cell>
        </row>
        <row r="26">
          <cell r="D26" t="str">
            <v>Processos formativos de representantes dos poderes legislativo, executivo, judiciário e líderes comunitários sobre a realidade socioambiental das Bacias PCJ e as prioridades do Plano de Bacias</v>
          </cell>
          <cell r="E26" t="str">
            <v>Muito Alta</v>
          </cell>
          <cell r="F26" t="str">
            <v>2021</v>
          </cell>
          <cell r="G26" t="str">
            <v>2035</v>
          </cell>
          <cell r="H26" t="str">
            <v>Bacia</v>
          </cell>
          <cell r="I26" t="str">
            <v>Bacias PCJ</v>
          </cell>
          <cell r="J26" t="str">
            <v>Não prioritário</v>
          </cell>
          <cell r="K26" t="str">
            <v>A definir</v>
          </cell>
          <cell r="L26" t="str">
            <v>Prefeituras municipais, ONGs</v>
          </cell>
        </row>
        <row r="27">
          <cell r="D27" t="str">
            <v>Fomento à Planos Municipais de Saneamento Rural</v>
          </cell>
          <cell r="E27" t="str">
            <v>Alta</v>
          </cell>
          <cell r="F27" t="str">
            <v>2021</v>
          </cell>
          <cell r="G27" t="str">
            <v>2035</v>
          </cell>
          <cell r="H27" t="str">
            <v>Bacia</v>
          </cell>
          <cell r="I27" t="str">
            <v>Bacias PCJ, observando os municípios e ACs prioritários para saneamento rura</v>
          </cell>
          <cell r="J27" t="str">
            <v>PDC 1 e 2</v>
          </cell>
          <cell r="K27" t="str">
            <v>Município</v>
          </cell>
          <cell r="L27" t="str">
            <v>Prefeituras municipais</v>
          </cell>
        </row>
        <row r="28">
          <cell r="D28" t="str">
            <v>Promoção da conservação e recuperação de nascentes, matas ciliares e áreas de recarga</v>
          </cell>
          <cell r="E28" t="str">
            <v>Muito alta</v>
          </cell>
          <cell r="F28" t="str">
            <v>2021</v>
          </cell>
          <cell r="G28" t="str">
            <v>2035</v>
          </cell>
          <cell r="H28" t="str">
            <v>Bacia</v>
          </cell>
          <cell r="I28" t="str">
            <v>Áreas de Contribuição das Bacias PCJ prioritárias conforme mapa síntese  Mapa  Conservação, recuperação de nascentes, matas ciliares e áreas de recarga do Plano de Bacias</v>
          </cell>
          <cell r="J28" t="str">
            <v>Não prioritário</v>
          </cell>
          <cell r="K28" t="str">
            <v>Município</v>
          </cell>
          <cell r="L28" t="str">
            <v>Prefeituras municipais</v>
          </cell>
        </row>
        <row r="29">
          <cell r="D29" t="str">
            <v>Promoção da conservação e recuperação de nascentes, matas ciliares e áreas de recarga</v>
          </cell>
          <cell r="E29" t="str">
            <v>Muito alta</v>
          </cell>
          <cell r="F29" t="str">
            <v>2021</v>
          </cell>
          <cell r="G29" t="str">
            <v>2035</v>
          </cell>
          <cell r="H29" t="str">
            <v>Bacia</v>
          </cell>
          <cell r="I29" t="str">
            <v>Áreas de Contribuição das Bacias PCJ prioritárias conforme mapa síntese  Mapa  Conservação, recuperação de nascentes, matas ciliares e áreas de recarga do Plano de Bacias</v>
          </cell>
          <cell r="J29" t="str">
            <v>Não prioritário</v>
          </cell>
          <cell r="K29" t="str">
            <v>Município</v>
          </cell>
          <cell r="L29" t="str">
            <v>Prefeituras municipais</v>
          </cell>
        </row>
        <row r="30">
          <cell r="D30" t="str">
            <v>Expansão, integração, operação e manutenção da rede de monitoramento quali-quantitativo dos recursos hídricos</v>
          </cell>
          <cell r="E30" t="str">
            <v>Muito Alta</v>
          </cell>
          <cell r="F30" t="str">
            <v>2021</v>
          </cell>
          <cell r="G30" t="str">
            <v>2035</v>
          </cell>
          <cell r="H30" t="str">
            <v>Bacia</v>
          </cell>
          <cell r="I30" t="str">
            <v>Bacias PCJ</v>
          </cell>
          <cell r="J30" t="str">
            <v>PDC 1 e 2</v>
          </cell>
          <cell r="K30" t="str">
            <v>Sociedade civil</v>
          </cell>
          <cell r="L30" t="str">
            <v>Agência das Bacias PCJ</v>
          </cell>
        </row>
        <row r="31">
          <cell r="D31" t="str">
            <v>Desenvolvimento e monitoramento da implementação dos PIPs</v>
          </cell>
          <cell r="E31" t="str">
            <v>Muito alta</v>
          </cell>
          <cell r="F31" t="str">
            <v>2021</v>
          </cell>
          <cell r="G31" t="str">
            <v>2035</v>
          </cell>
          <cell r="H31" t="str">
            <v>Bacia</v>
          </cell>
          <cell r="I31" t="str">
            <v>Bacias PCJ</v>
          </cell>
          <cell r="J31" t="str">
            <v>Não prioritário</v>
          </cell>
          <cell r="K31" t="str">
            <v>Sociedade civil</v>
          </cell>
          <cell r="L31" t="str">
            <v>Agência das Bacias PCJ</v>
          </cell>
        </row>
        <row r="32">
          <cell r="D32" t="str">
            <v>Promoção do isolamento de fatores de degradação em matas ciliares e áreas de recarga</v>
          </cell>
          <cell r="E32" t="str">
            <v>Muito Alta</v>
          </cell>
          <cell r="F32" t="str">
            <v>2021</v>
          </cell>
          <cell r="G32" t="str">
            <v>2035</v>
          </cell>
          <cell r="H32" t="str">
            <v>Bacia</v>
          </cell>
          <cell r="I32" t="str">
            <v>Bacias PCJ</v>
          </cell>
          <cell r="J32" t="str">
            <v>Não prioritário</v>
          </cell>
          <cell r="K32" t="str">
            <v>Município</v>
          </cell>
          <cell r="L32" t="str">
            <v>Prefeituras municipais</v>
          </cell>
        </row>
        <row r="33">
          <cell r="D33" t="str">
            <v>Cadastro, caracterização e modelagem de cargas industriais</v>
          </cell>
          <cell r="E33" t="str">
            <v>Muito Alta</v>
          </cell>
          <cell r="F33" t="str">
            <v>2021</v>
          </cell>
          <cell r="G33" t="str">
            <v>2022</v>
          </cell>
          <cell r="H33" t="str">
            <v>Bacia</v>
          </cell>
          <cell r="I33" t="str">
            <v>Bacias PCJ</v>
          </cell>
          <cell r="J33" t="str">
            <v>Prioritário</v>
          </cell>
          <cell r="K33" t="str">
            <v>Sociedade civil</v>
          </cell>
          <cell r="L33" t="str">
            <v>Agência das Bacias PCJ</v>
          </cell>
        </row>
        <row r="34">
          <cell r="D34" t="str">
            <v>Desenvolvimento de estudo de alternativas de aumento da disponibilidade hídrica nas sub-bacias dos rios Atibaia, Jundiaí e Capivari</v>
          </cell>
          <cell r="E34" t="str">
            <v>Muito Alta</v>
          </cell>
          <cell r="F34" t="str">
            <v>2022</v>
          </cell>
          <cell r="G34" t="str">
            <v>2023</v>
          </cell>
          <cell r="H34" t="str">
            <v>Sub-bacia</v>
          </cell>
          <cell r="I34" t="str">
            <v>Sub-bacias Atibaia, Jundiaí e Capivari</v>
          </cell>
          <cell r="J34" t="str">
            <v>PDC 1 e 2</v>
          </cell>
          <cell r="K34" t="str">
            <v>Sociedade civil</v>
          </cell>
          <cell r="L34" t="str">
            <v>Agência das Bacias PCJ</v>
          </cell>
        </row>
        <row r="35">
          <cell r="D35" t="str">
            <v xml:space="preserve">Manutenção e aprimoramentos do SSD PCJ </v>
          </cell>
          <cell r="E35" t="str">
            <v>Muito Alta</v>
          </cell>
          <cell r="F35" t="str">
            <v>2021</v>
          </cell>
          <cell r="G35" t="str">
            <v>2035</v>
          </cell>
          <cell r="H35" t="str">
            <v>Bacia</v>
          </cell>
          <cell r="I35" t="str">
            <v>Bacias PCJ</v>
          </cell>
          <cell r="J35" t="str">
            <v>PDC 1 e 2</v>
          </cell>
          <cell r="K35" t="str">
            <v>Sociedade civil</v>
          </cell>
          <cell r="L35" t="str">
            <v>Agência das Bacias PCJ</v>
          </cell>
        </row>
        <row r="36">
          <cell r="D36" t="str">
            <v>Implementação de projetos de PSA</v>
          </cell>
          <cell r="E36" t="str">
            <v>Muito Alta</v>
          </cell>
          <cell r="F36">
            <v>2021</v>
          </cell>
          <cell r="G36">
            <v>2035</v>
          </cell>
          <cell r="H36" t="str">
            <v>Bacia</v>
          </cell>
          <cell r="I36" t="str">
            <v>Áreas de Contribuição das Bacias PCJ prioritárias conforme mapa síntese  Mapa  Conservação, recuperação de nascentes, matas ciliares e áreas de recarga do Plano de Bacias</v>
          </cell>
          <cell r="J36" t="str">
            <v>Não prioritário</v>
          </cell>
          <cell r="K36" t="str">
            <v>Município</v>
          </cell>
          <cell r="L36" t="str">
            <v>Prefeituras municipais</v>
          </cell>
        </row>
        <row r="37">
          <cell r="D37" t="str">
            <v>Manutenção e aprimoramento de um modelo chuva-vazão para as Bacias PCJ</v>
          </cell>
          <cell r="E37" t="str">
            <v>Muito Alta</v>
          </cell>
          <cell r="F37" t="str">
            <v>2021</v>
          </cell>
          <cell r="G37" t="str">
            <v>2035</v>
          </cell>
          <cell r="H37" t="str">
            <v>Bacia</v>
          </cell>
          <cell r="I37" t="str">
            <v>Bacias PCJ</v>
          </cell>
          <cell r="J37" t="str">
            <v>PDC 1 e 2</v>
          </cell>
          <cell r="K37" t="str">
            <v>Sociedade civil</v>
          </cell>
          <cell r="L37" t="str">
            <v>Agência das Bacias PCJ</v>
          </cell>
        </row>
        <row r="38">
          <cell r="D38" t="str">
            <v>Realização de processos formativos e campanhas educativas sobre a realidade das Bacias PCJ</v>
          </cell>
          <cell r="E38" t="str">
            <v>Muito Alta</v>
          </cell>
          <cell r="F38">
            <v>2021</v>
          </cell>
          <cell r="G38">
            <v>2035</v>
          </cell>
          <cell r="H38" t="str">
            <v>Bacia</v>
          </cell>
          <cell r="I38" t="str">
            <v>Bacias PCJ</v>
          </cell>
          <cell r="J38" t="str">
            <v>Não prioritário</v>
          </cell>
          <cell r="K38" t="str">
            <v>Sociedade civil</v>
          </cell>
          <cell r="L38" t="str">
            <v>Agência das Bacias PCJ</v>
          </cell>
        </row>
        <row r="39">
          <cell r="D39">
            <v>2035</v>
          </cell>
          <cell r="E39">
            <v>2035</v>
          </cell>
          <cell r="F39">
            <v>2035</v>
          </cell>
          <cell r="G39">
            <v>2035</v>
          </cell>
          <cell r="H39">
            <v>2035</v>
          </cell>
          <cell r="I39">
            <v>2035</v>
          </cell>
          <cell r="J39">
            <v>2035</v>
          </cell>
          <cell r="K39">
            <v>2035</v>
          </cell>
          <cell r="L39">
            <v>2035</v>
          </cell>
        </row>
        <row r="40">
          <cell r="D40">
            <v>2035</v>
          </cell>
          <cell r="E40">
            <v>2035</v>
          </cell>
          <cell r="F40">
            <v>2035</v>
          </cell>
          <cell r="G40">
            <v>2035</v>
          </cell>
          <cell r="H40">
            <v>2035</v>
          </cell>
          <cell r="I40">
            <v>2035</v>
          </cell>
          <cell r="J40">
            <v>2035</v>
          </cell>
          <cell r="K40">
            <v>2035</v>
          </cell>
          <cell r="L40">
            <v>2035</v>
          </cell>
        </row>
        <row r="41">
          <cell r="D41">
            <v>2035</v>
          </cell>
          <cell r="E41">
            <v>2035</v>
          </cell>
          <cell r="F41">
            <v>2035</v>
          </cell>
          <cell r="G41">
            <v>2035</v>
          </cell>
          <cell r="H41">
            <v>2035</v>
          </cell>
          <cell r="I41">
            <v>2035</v>
          </cell>
          <cell r="J41">
            <v>2035</v>
          </cell>
          <cell r="K41" t="str">
            <v>Aplicado</v>
          </cell>
          <cell r="L41" t="str">
            <v>Cobrança Estadual</v>
          </cell>
        </row>
        <row r="42">
          <cell r="D42">
            <v>2035</v>
          </cell>
          <cell r="E42">
            <v>2035</v>
          </cell>
          <cell r="F42">
            <v>2035</v>
          </cell>
          <cell r="G42">
            <v>2035</v>
          </cell>
          <cell r="H42">
            <v>2035</v>
          </cell>
          <cell r="I42">
            <v>2035</v>
          </cell>
          <cell r="J42">
            <v>2035</v>
          </cell>
          <cell r="K42">
            <v>2035</v>
          </cell>
          <cell r="L42" t="str">
            <v>CFURH</v>
          </cell>
        </row>
        <row r="43">
          <cell r="D43">
            <v>2035</v>
          </cell>
          <cell r="E43">
            <v>2035</v>
          </cell>
          <cell r="F43">
            <v>2035</v>
          </cell>
          <cell r="G43">
            <v>2035</v>
          </cell>
          <cell r="H43">
            <v>2035</v>
          </cell>
          <cell r="I43">
            <v>2035</v>
          </cell>
          <cell r="J43">
            <v>2035</v>
          </cell>
          <cell r="K43">
            <v>2035</v>
          </cell>
          <cell r="L43">
            <v>2035</v>
          </cell>
        </row>
        <row r="44">
          <cell r="D44">
            <v>2035</v>
          </cell>
          <cell r="E44">
            <v>2035</v>
          </cell>
          <cell r="F44">
            <v>2035</v>
          </cell>
          <cell r="G44">
            <v>2035</v>
          </cell>
          <cell r="H44">
            <v>2035</v>
          </cell>
          <cell r="I44">
            <v>2035</v>
          </cell>
          <cell r="J44">
            <v>2035</v>
          </cell>
          <cell r="K44" t="str">
            <v>Previsão arrecadação</v>
          </cell>
          <cell r="L44" t="str">
            <v>Cobrança Estadual</v>
          </cell>
        </row>
        <row r="45">
          <cell r="D45">
            <v>2035</v>
          </cell>
          <cell r="E45">
            <v>2035</v>
          </cell>
          <cell r="F45">
            <v>2035</v>
          </cell>
          <cell r="G45">
            <v>2035</v>
          </cell>
          <cell r="H45">
            <v>2035</v>
          </cell>
          <cell r="I45">
            <v>2035</v>
          </cell>
          <cell r="J45">
            <v>2035</v>
          </cell>
          <cell r="K45">
            <v>2035</v>
          </cell>
          <cell r="L45" t="str">
            <v xml:space="preserve"> CFURH</v>
          </cell>
        </row>
        <row r="46">
          <cell r="D46">
            <v>2035</v>
          </cell>
          <cell r="E46">
            <v>2035</v>
          </cell>
          <cell r="F46">
            <v>2035</v>
          </cell>
          <cell r="G46">
            <v>2035</v>
          </cell>
          <cell r="H46">
            <v>2035</v>
          </cell>
          <cell r="I46">
            <v>2035</v>
          </cell>
          <cell r="J46">
            <v>2035</v>
          </cell>
          <cell r="K46">
            <v>2035</v>
          </cell>
          <cell r="L46">
            <v>2035</v>
          </cell>
        </row>
        <row r="47">
          <cell r="D47">
            <v>2035</v>
          </cell>
          <cell r="E47">
            <v>2035</v>
          </cell>
          <cell r="F47">
            <v>2035</v>
          </cell>
          <cell r="G47">
            <v>2035</v>
          </cell>
          <cell r="H47">
            <v>2035</v>
          </cell>
          <cell r="I47">
            <v>2035</v>
          </cell>
          <cell r="J47">
            <v>2035</v>
          </cell>
          <cell r="K47" t="str">
            <v>Saldo</v>
          </cell>
          <cell r="L47" t="str">
            <v>Cobrança Estadual</v>
          </cell>
        </row>
        <row r="48">
          <cell r="D48">
            <v>2035</v>
          </cell>
          <cell r="E48">
            <v>2035</v>
          </cell>
          <cell r="F48">
            <v>2035</v>
          </cell>
          <cell r="G48">
            <v>2035</v>
          </cell>
          <cell r="H48">
            <v>2035</v>
          </cell>
          <cell r="I48">
            <v>2035</v>
          </cell>
          <cell r="J48">
            <v>2035</v>
          </cell>
          <cell r="K48">
            <v>2035</v>
          </cell>
          <cell r="L48" t="str">
            <v xml:space="preserve"> CFURH</v>
          </cell>
        </row>
        <row r="49">
          <cell r="D49">
            <v>2035</v>
          </cell>
          <cell r="E49">
            <v>2035</v>
          </cell>
          <cell r="F49">
            <v>2035</v>
          </cell>
          <cell r="G49">
            <v>2035</v>
          </cell>
          <cell r="H49">
            <v>2035</v>
          </cell>
          <cell r="I49">
            <v>2035</v>
          </cell>
          <cell r="J49">
            <v>2035</v>
          </cell>
          <cell r="K49">
            <v>2035</v>
          </cell>
          <cell r="L49">
            <v>2035</v>
          </cell>
        </row>
        <row r="50">
          <cell r="D50">
            <v>2035</v>
          </cell>
          <cell r="E50">
            <v>2035</v>
          </cell>
          <cell r="F50">
            <v>2035</v>
          </cell>
          <cell r="G50">
            <v>2035</v>
          </cell>
          <cell r="H50">
            <v>2035</v>
          </cell>
          <cell r="I50">
            <v>2035</v>
          </cell>
          <cell r="J50">
            <v>2035</v>
          </cell>
          <cell r="K50">
            <v>2035</v>
          </cell>
          <cell r="L50">
            <v>2035</v>
          </cell>
        </row>
        <row r="51">
          <cell r="D51">
            <v>2035</v>
          </cell>
          <cell r="E51">
            <v>2035</v>
          </cell>
          <cell r="F51">
            <v>2035</v>
          </cell>
          <cell r="G51">
            <v>2035</v>
          </cell>
          <cell r="H51">
            <v>2035</v>
          </cell>
          <cell r="I51">
            <v>2035</v>
          </cell>
          <cell r="J51">
            <v>2035</v>
          </cell>
          <cell r="K51">
            <v>2035</v>
          </cell>
          <cell r="L51">
            <v>2035</v>
          </cell>
        </row>
        <row r="52">
          <cell r="D52">
            <v>2035</v>
          </cell>
          <cell r="E52">
            <v>2035</v>
          </cell>
          <cell r="F52">
            <v>2035</v>
          </cell>
          <cell r="G52">
            <v>2035</v>
          </cell>
          <cell r="H52">
            <v>2035</v>
          </cell>
          <cell r="I52">
            <v>2035</v>
          </cell>
          <cell r="J52">
            <v>2035</v>
          </cell>
          <cell r="K52" t="str">
            <v>PDC</v>
          </cell>
          <cell r="L52" t="str">
            <v>Aplicado</v>
          </cell>
        </row>
        <row r="53">
          <cell r="D53">
            <v>2035</v>
          </cell>
          <cell r="E53">
            <v>2035</v>
          </cell>
          <cell r="F53">
            <v>2035</v>
          </cell>
          <cell r="G53">
            <v>2035</v>
          </cell>
          <cell r="H53">
            <v>2035</v>
          </cell>
          <cell r="I53">
            <v>2035</v>
          </cell>
          <cell r="J53">
            <v>2035</v>
          </cell>
          <cell r="K53">
            <v>1</v>
          </cell>
          <cell r="L53">
            <v>34063844.488266669</v>
          </cell>
        </row>
        <row r="54">
          <cell r="D54">
            <v>34063840</v>
          </cell>
          <cell r="E54">
            <v>34063840</v>
          </cell>
          <cell r="F54">
            <v>34063840</v>
          </cell>
          <cell r="G54">
            <v>34063840</v>
          </cell>
          <cell r="H54">
            <v>34063840</v>
          </cell>
          <cell r="I54">
            <v>34063840</v>
          </cell>
          <cell r="J54">
            <v>34063840</v>
          </cell>
          <cell r="K54">
            <v>2</v>
          </cell>
          <cell r="L54">
            <v>1500000</v>
          </cell>
        </row>
        <row r="55">
          <cell r="D55">
            <v>1500000</v>
          </cell>
          <cell r="E55">
            <v>1500000</v>
          </cell>
          <cell r="F55">
            <v>1500000</v>
          </cell>
          <cell r="G55">
            <v>1500000</v>
          </cell>
          <cell r="H55">
            <v>1500000</v>
          </cell>
          <cell r="I55">
            <v>1500000</v>
          </cell>
          <cell r="J55">
            <v>1500000</v>
          </cell>
          <cell r="K55">
            <v>3</v>
          </cell>
          <cell r="L55">
            <v>23971138.912</v>
          </cell>
        </row>
        <row r="56">
          <cell r="D56">
            <v>23971136</v>
          </cell>
          <cell r="E56">
            <v>23971136</v>
          </cell>
          <cell r="F56">
            <v>23971136</v>
          </cell>
          <cell r="G56">
            <v>23971136</v>
          </cell>
          <cell r="H56">
            <v>23971136</v>
          </cell>
          <cell r="I56">
            <v>23971136</v>
          </cell>
          <cell r="J56">
            <v>23971136</v>
          </cell>
          <cell r="K56">
            <v>4</v>
          </cell>
          <cell r="L56">
            <v>5924449.5899999999</v>
          </cell>
        </row>
        <row r="57">
          <cell r="D57">
            <v>5924448</v>
          </cell>
          <cell r="E57">
            <v>5924448</v>
          </cell>
          <cell r="F57">
            <v>5924448</v>
          </cell>
          <cell r="G57">
            <v>5924448</v>
          </cell>
          <cell r="H57">
            <v>5924448</v>
          </cell>
          <cell r="I57">
            <v>5924448</v>
          </cell>
          <cell r="J57">
            <v>5924448</v>
          </cell>
          <cell r="K57">
            <v>5</v>
          </cell>
          <cell r="L57">
            <v>27262083.07</v>
          </cell>
        </row>
        <row r="58">
          <cell r="D58">
            <v>27262080</v>
          </cell>
          <cell r="E58">
            <v>27262080</v>
          </cell>
          <cell r="F58">
            <v>27262080</v>
          </cell>
          <cell r="G58">
            <v>27262080</v>
          </cell>
          <cell r="H58">
            <v>27262080</v>
          </cell>
          <cell r="I58">
            <v>27262080</v>
          </cell>
          <cell r="J58">
            <v>27262080</v>
          </cell>
          <cell r="K58">
            <v>6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7</v>
          </cell>
          <cell r="L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8</v>
          </cell>
          <cell r="L60">
            <v>1875157.3012000001</v>
          </cell>
        </row>
        <row r="61">
          <cell r="D61">
            <v>1875157</v>
          </cell>
          <cell r="E61">
            <v>1875157</v>
          </cell>
          <cell r="F61">
            <v>1875157</v>
          </cell>
          <cell r="G61">
            <v>1875157</v>
          </cell>
          <cell r="H61">
            <v>1875157</v>
          </cell>
          <cell r="I61">
            <v>1875157</v>
          </cell>
          <cell r="J61">
            <v>1875157</v>
          </cell>
          <cell r="K61">
            <v>1875157</v>
          </cell>
          <cell r="L61">
            <v>1875157</v>
          </cell>
        </row>
        <row r="62">
          <cell r="D62">
            <v>1875157</v>
          </cell>
          <cell r="E62">
            <v>1875157</v>
          </cell>
          <cell r="F62">
            <v>1875157</v>
          </cell>
          <cell r="G62">
            <v>1875157</v>
          </cell>
          <cell r="H62">
            <v>1875157</v>
          </cell>
          <cell r="I62">
            <v>1875157</v>
          </cell>
          <cell r="J62">
            <v>1875157</v>
          </cell>
          <cell r="K62">
            <v>1875157</v>
          </cell>
          <cell r="L62">
            <v>1875157</v>
          </cell>
        </row>
        <row r="63">
          <cell r="D63">
            <v>1875157</v>
          </cell>
          <cell r="E63">
            <v>1875157</v>
          </cell>
          <cell r="F63">
            <v>1875157</v>
          </cell>
          <cell r="G63">
            <v>1875157</v>
          </cell>
          <cell r="H63">
            <v>1875157</v>
          </cell>
          <cell r="I63">
            <v>1875157</v>
          </cell>
          <cell r="J63">
            <v>1875157</v>
          </cell>
          <cell r="K63">
            <v>1875157</v>
          </cell>
          <cell r="L63">
            <v>1875157</v>
          </cell>
        </row>
        <row r="64">
          <cell r="D64">
            <v>1875157</v>
          </cell>
          <cell r="E64">
            <v>1875157</v>
          </cell>
          <cell r="F64">
            <v>1875157</v>
          </cell>
          <cell r="G64">
            <v>1875157</v>
          </cell>
          <cell r="H64">
            <v>1875157</v>
          </cell>
          <cell r="I64">
            <v>1875157</v>
          </cell>
          <cell r="J64">
            <v>1875157</v>
          </cell>
          <cell r="K64">
            <v>1875157</v>
          </cell>
          <cell r="L64">
            <v>1875157</v>
          </cell>
        </row>
        <row r="65">
          <cell r="D65">
            <v>1875157</v>
          </cell>
          <cell r="E65">
            <v>1875157</v>
          </cell>
          <cell r="F65">
            <v>1875157</v>
          </cell>
          <cell r="G65">
            <v>1875157</v>
          </cell>
          <cell r="H65">
            <v>1875157</v>
          </cell>
          <cell r="I65">
            <v>1875157</v>
          </cell>
          <cell r="J65">
            <v>1875157</v>
          </cell>
          <cell r="K65">
            <v>1875157</v>
          </cell>
          <cell r="L65">
            <v>1875157</v>
          </cell>
        </row>
        <row r="66">
          <cell r="D66">
            <v>1875157</v>
          </cell>
          <cell r="E66">
            <v>1875157</v>
          </cell>
          <cell r="F66">
            <v>1875157</v>
          </cell>
          <cell r="G66">
            <v>1875157</v>
          </cell>
          <cell r="H66">
            <v>1875157</v>
          </cell>
          <cell r="I66">
            <v>1875157</v>
          </cell>
          <cell r="J66">
            <v>1875157</v>
          </cell>
          <cell r="K66">
            <v>1875157</v>
          </cell>
          <cell r="L66">
            <v>1875157</v>
          </cell>
        </row>
        <row r="67">
          <cell r="D67">
            <v>1875157</v>
          </cell>
          <cell r="E67">
            <v>1875157</v>
          </cell>
          <cell r="F67">
            <v>1875157</v>
          </cell>
          <cell r="G67">
            <v>1875157</v>
          </cell>
          <cell r="H67">
            <v>1875157</v>
          </cell>
          <cell r="I67">
            <v>1875157</v>
          </cell>
          <cell r="J67">
            <v>1875157</v>
          </cell>
          <cell r="K67">
            <v>1875157</v>
          </cell>
          <cell r="L67">
            <v>1875157</v>
          </cell>
        </row>
        <row r="68">
          <cell r="D68">
            <v>1875157</v>
          </cell>
          <cell r="E68">
            <v>1875157</v>
          </cell>
          <cell r="F68">
            <v>1875157</v>
          </cell>
          <cell r="G68">
            <v>1875157</v>
          </cell>
          <cell r="H68">
            <v>1875157</v>
          </cell>
          <cell r="I68">
            <v>1875157</v>
          </cell>
          <cell r="J68">
            <v>1875157</v>
          </cell>
          <cell r="K68">
            <v>1875157</v>
          </cell>
          <cell r="L68">
            <v>1875157</v>
          </cell>
        </row>
        <row r="69">
          <cell r="D69">
            <v>1875157</v>
          </cell>
          <cell r="E69">
            <v>1875157</v>
          </cell>
          <cell r="F69">
            <v>1875157</v>
          </cell>
          <cell r="G69">
            <v>1875157</v>
          </cell>
          <cell r="H69">
            <v>1875157</v>
          </cell>
          <cell r="I69">
            <v>1875157</v>
          </cell>
          <cell r="J69">
            <v>1875157</v>
          </cell>
          <cell r="K69">
            <v>1875157</v>
          </cell>
          <cell r="L69">
            <v>1875157</v>
          </cell>
        </row>
        <row r="70">
          <cell r="D70">
            <v>1875157</v>
          </cell>
          <cell r="E70">
            <v>1875157</v>
          </cell>
          <cell r="F70">
            <v>1875157</v>
          </cell>
          <cell r="G70">
            <v>1875157</v>
          </cell>
          <cell r="H70">
            <v>1875157</v>
          </cell>
          <cell r="I70">
            <v>1875157</v>
          </cell>
          <cell r="J70">
            <v>1875157</v>
          </cell>
          <cell r="K70">
            <v>1875157</v>
          </cell>
          <cell r="L70">
            <v>1875157</v>
          </cell>
        </row>
        <row r="71">
          <cell r="D71">
            <v>1875157</v>
          </cell>
          <cell r="E71">
            <v>1875157</v>
          </cell>
          <cell r="F71">
            <v>1875157</v>
          </cell>
          <cell r="G71">
            <v>1875157</v>
          </cell>
          <cell r="H71">
            <v>1875157</v>
          </cell>
          <cell r="I71">
            <v>1875157</v>
          </cell>
          <cell r="J71">
            <v>1875157</v>
          </cell>
          <cell r="K71">
            <v>1875157</v>
          </cell>
          <cell r="L71">
            <v>1875157</v>
          </cell>
        </row>
        <row r="72">
          <cell r="D72">
            <v>1875157</v>
          </cell>
          <cell r="E72">
            <v>1875157</v>
          </cell>
          <cell r="F72">
            <v>1875157</v>
          </cell>
          <cell r="G72">
            <v>1875157</v>
          </cell>
          <cell r="H72">
            <v>1875157</v>
          </cell>
          <cell r="I72">
            <v>1875157</v>
          </cell>
          <cell r="J72">
            <v>1875157</v>
          </cell>
          <cell r="K72">
            <v>1875157</v>
          </cell>
          <cell r="L72">
            <v>1875157</v>
          </cell>
        </row>
        <row r="73">
          <cell r="D73">
            <v>1875157</v>
          </cell>
          <cell r="E73">
            <v>1875157</v>
          </cell>
          <cell r="F73">
            <v>1875157</v>
          </cell>
          <cell r="G73">
            <v>1875157</v>
          </cell>
          <cell r="H73">
            <v>1875157</v>
          </cell>
          <cell r="I73">
            <v>1875157</v>
          </cell>
          <cell r="J73">
            <v>1875157</v>
          </cell>
          <cell r="K73">
            <v>1875157</v>
          </cell>
          <cell r="L73">
            <v>1875157</v>
          </cell>
        </row>
        <row r="74">
          <cell r="D74">
            <v>1875157</v>
          </cell>
          <cell r="E74">
            <v>1875157</v>
          </cell>
          <cell r="F74">
            <v>1875157</v>
          </cell>
          <cell r="G74">
            <v>1875157</v>
          </cell>
          <cell r="H74">
            <v>1875157</v>
          </cell>
          <cell r="I74">
            <v>1875157</v>
          </cell>
          <cell r="J74">
            <v>1875157</v>
          </cell>
          <cell r="K74">
            <v>1875157</v>
          </cell>
          <cell r="L74">
            <v>1875157</v>
          </cell>
        </row>
        <row r="75">
          <cell r="D75">
            <v>1875157</v>
          </cell>
          <cell r="E75">
            <v>1875157</v>
          </cell>
          <cell r="F75">
            <v>1875157</v>
          </cell>
          <cell r="G75">
            <v>1875157</v>
          </cell>
          <cell r="H75">
            <v>1875157</v>
          </cell>
          <cell r="I75">
            <v>1875157</v>
          </cell>
          <cell r="J75">
            <v>1875157</v>
          </cell>
          <cell r="K75">
            <v>1875157</v>
          </cell>
          <cell r="L75">
            <v>1875157</v>
          </cell>
        </row>
        <row r="76">
          <cell r="D76">
            <v>1875157</v>
          </cell>
          <cell r="E76">
            <v>1875157</v>
          </cell>
          <cell r="F76">
            <v>1875157</v>
          </cell>
          <cell r="G76">
            <v>1875157</v>
          </cell>
          <cell r="H76">
            <v>1875157</v>
          </cell>
          <cell r="I76">
            <v>1875157</v>
          </cell>
          <cell r="J76">
            <v>1875157</v>
          </cell>
          <cell r="K76">
            <v>1875157</v>
          </cell>
          <cell r="L76">
            <v>1875157</v>
          </cell>
        </row>
        <row r="77">
          <cell r="D77">
            <v>1875157</v>
          </cell>
          <cell r="E77">
            <v>1875157</v>
          </cell>
          <cell r="F77">
            <v>1875157</v>
          </cell>
          <cell r="G77">
            <v>1875157</v>
          </cell>
          <cell r="H77">
            <v>1875157</v>
          </cell>
          <cell r="I77">
            <v>1875157</v>
          </cell>
          <cell r="J77">
            <v>1875157</v>
          </cell>
          <cell r="K77">
            <v>1875157</v>
          </cell>
          <cell r="L77">
            <v>1875157</v>
          </cell>
        </row>
        <row r="78">
          <cell r="D78">
            <v>1875157</v>
          </cell>
          <cell r="E78">
            <v>1875157</v>
          </cell>
          <cell r="F78">
            <v>1875157</v>
          </cell>
          <cell r="G78">
            <v>1875157</v>
          </cell>
          <cell r="H78">
            <v>1875157</v>
          </cell>
          <cell r="I78">
            <v>1875157</v>
          </cell>
          <cell r="J78">
            <v>1875157</v>
          </cell>
          <cell r="K78">
            <v>1875157</v>
          </cell>
          <cell r="L78">
            <v>1875157</v>
          </cell>
        </row>
        <row r="79">
          <cell r="D79">
            <v>1875157</v>
          </cell>
          <cell r="E79">
            <v>1875157</v>
          </cell>
          <cell r="F79">
            <v>1875157</v>
          </cell>
          <cell r="G79">
            <v>1875157</v>
          </cell>
          <cell r="H79">
            <v>1875157</v>
          </cell>
          <cell r="I79">
            <v>1875157</v>
          </cell>
          <cell r="J79">
            <v>1875157</v>
          </cell>
          <cell r="K79">
            <v>1875157</v>
          </cell>
          <cell r="L79">
            <v>1875157</v>
          </cell>
        </row>
        <row r="80">
          <cell r="D80">
            <v>1875157</v>
          </cell>
          <cell r="E80">
            <v>1875157</v>
          </cell>
          <cell r="F80">
            <v>1875157</v>
          </cell>
          <cell r="G80">
            <v>1875157</v>
          </cell>
          <cell r="H80">
            <v>1875157</v>
          </cell>
          <cell r="I80">
            <v>1875157</v>
          </cell>
          <cell r="J80">
            <v>1875157</v>
          </cell>
          <cell r="K80">
            <v>1875157</v>
          </cell>
          <cell r="L80">
            <v>1875157</v>
          </cell>
        </row>
        <row r="81">
          <cell r="D81">
            <v>1875157</v>
          </cell>
          <cell r="E81">
            <v>1875157</v>
          </cell>
          <cell r="F81">
            <v>1875157</v>
          </cell>
          <cell r="G81">
            <v>1875157</v>
          </cell>
          <cell r="H81">
            <v>1875157</v>
          </cell>
          <cell r="I81">
            <v>1875157</v>
          </cell>
          <cell r="J81">
            <v>1875157</v>
          </cell>
          <cell r="K81">
            <v>1875157</v>
          </cell>
          <cell r="L81">
            <v>1875157</v>
          </cell>
        </row>
        <row r="82">
          <cell r="D82">
            <v>1875157</v>
          </cell>
          <cell r="E82">
            <v>1875157</v>
          </cell>
          <cell r="F82">
            <v>1875157</v>
          </cell>
          <cell r="G82">
            <v>1875157</v>
          </cell>
          <cell r="H82">
            <v>1875157</v>
          </cell>
          <cell r="I82">
            <v>1875157</v>
          </cell>
          <cell r="J82">
            <v>1875157</v>
          </cell>
          <cell r="K82">
            <v>1875157</v>
          </cell>
          <cell r="L82">
            <v>1875157</v>
          </cell>
        </row>
        <row r="83">
          <cell r="D83">
            <v>1875157</v>
          </cell>
          <cell r="E83">
            <v>1875157</v>
          </cell>
          <cell r="F83">
            <v>1875157</v>
          </cell>
          <cell r="G83">
            <v>1875157</v>
          </cell>
          <cell r="H83">
            <v>1875157</v>
          </cell>
          <cell r="I83">
            <v>1875157</v>
          </cell>
          <cell r="J83">
            <v>1875157</v>
          </cell>
          <cell r="K83">
            <v>1875157</v>
          </cell>
          <cell r="L83">
            <v>1875157</v>
          </cell>
        </row>
        <row r="84">
          <cell r="D84">
            <v>1875157</v>
          </cell>
          <cell r="E84">
            <v>1875157</v>
          </cell>
          <cell r="F84">
            <v>1875157</v>
          </cell>
          <cell r="G84">
            <v>1875157</v>
          </cell>
          <cell r="H84">
            <v>1875157</v>
          </cell>
          <cell r="I84">
            <v>1875157</v>
          </cell>
          <cell r="J84">
            <v>1875157</v>
          </cell>
          <cell r="K84">
            <v>1875157</v>
          </cell>
          <cell r="L84">
            <v>1875157</v>
          </cell>
        </row>
        <row r="85">
          <cell r="D85">
            <v>1875157</v>
          </cell>
          <cell r="E85">
            <v>1875157</v>
          </cell>
          <cell r="F85">
            <v>1875157</v>
          </cell>
          <cell r="G85">
            <v>1875157</v>
          </cell>
          <cell r="H85">
            <v>1875157</v>
          </cell>
          <cell r="I85">
            <v>1875157</v>
          </cell>
          <cell r="J85">
            <v>1875157</v>
          </cell>
          <cell r="K85">
            <v>1875157</v>
          </cell>
          <cell r="L85">
            <v>1875157</v>
          </cell>
        </row>
        <row r="86">
          <cell r="D86">
            <v>1875157</v>
          </cell>
          <cell r="E86">
            <v>1875157</v>
          </cell>
          <cell r="F86">
            <v>1875157</v>
          </cell>
          <cell r="G86">
            <v>1875157</v>
          </cell>
          <cell r="H86">
            <v>1875157</v>
          </cell>
          <cell r="I86">
            <v>1875157</v>
          </cell>
          <cell r="J86">
            <v>1875157</v>
          </cell>
          <cell r="K86">
            <v>1875157</v>
          </cell>
          <cell r="L86">
            <v>1875157</v>
          </cell>
        </row>
        <row r="87">
          <cell r="D87">
            <v>1875157</v>
          </cell>
          <cell r="E87">
            <v>1875157</v>
          </cell>
          <cell r="F87">
            <v>1875157</v>
          </cell>
          <cell r="G87">
            <v>1875157</v>
          </cell>
          <cell r="H87">
            <v>1875157</v>
          </cell>
          <cell r="I87">
            <v>1875157</v>
          </cell>
          <cell r="J87">
            <v>1875157</v>
          </cell>
          <cell r="K87">
            <v>1875157</v>
          </cell>
          <cell r="L87">
            <v>1875157</v>
          </cell>
        </row>
        <row r="88">
          <cell r="D88">
            <v>1875157</v>
          </cell>
          <cell r="E88">
            <v>1875157</v>
          </cell>
          <cell r="F88">
            <v>1875157</v>
          </cell>
          <cell r="G88">
            <v>1875157</v>
          </cell>
          <cell r="H88">
            <v>1875157</v>
          </cell>
          <cell r="I88">
            <v>1875157</v>
          </cell>
          <cell r="J88">
            <v>1875157</v>
          </cell>
          <cell r="K88">
            <v>1875157</v>
          </cell>
          <cell r="L88">
            <v>1875157</v>
          </cell>
        </row>
        <row r="89">
          <cell r="D89">
            <v>1875157</v>
          </cell>
          <cell r="E89">
            <v>1875157</v>
          </cell>
          <cell r="F89">
            <v>1875157</v>
          </cell>
          <cell r="G89">
            <v>1875157</v>
          </cell>
          <cell r="H89">
            <v>1875157</v>
          </cell>
          <cell r="I89">
            <v>1875157</v>
          </cell>
          <cell r="J89">
            <v>1875157</v>
          </cell>
          <cell r="K89">
            <v>1875157</v>
          </cell>
          <cell r="L89">
            <v>1875157</v>
          </cell>
        </row>
        <row r="90">
          <cell r="D90">
            <v>1875157</v>
          </cell>
          <cell r="E90">
            <v>1875157</v>
          </cell>
          <cell r="F90">
            <v>1875157</v>
          </cell>
          <cell r="G90">
            <v>1875157</v>
          </cell>
          <cell r="H90">
            <v>1875157</v>
          </cell>
          <cell r="I90">
            <v>1875157</v>
          </cell>
          <cell r="J90">
            <v>1875157</v>
          </cell>
          <cell r="K90">
            <v>1875157</v>
          </cell>
          <cell r="L90">
            <v>1875157</v>
          </cell>
        </row>
        <row r="91">
          <cell r="D91">
            <v>1875157</v>
          </cell>
          <cell r="E91">
            <v>1875157</v>
          </cell>
          <cell r="F91">
            <v>1875157</v>
          </cell>
          <cell r="G91">
            <v>1875157</v>
          </cell>
          <cell r="H91">
            <v>1875157</v>
          </cell>
          <cell r="I91">
            <v>1875157</v>
          </cell>
          <cell r="J91">
            <v>1875157</v>
          </cell>
          <cell r="K91">
            <v>1875157</v>
          </cell>
          <cell r="L91">
            <v>1875157</v>
          </cell>
        </row>
        <row r="92">
          <cell r="D92">
            <v>1875157</v>
          </cell>
          <cell r="E92">
            <v>1875157</v>
          </cell>
          <cell r="F92">
            <v>1875157</v>
          </cell>
          <cell r="G92">
            <v>1875157</v>
          </cell>
          <cell r="H92">
            <v>1875157</v>
          </cell>
          <cell r="I92">
            <v>1875157</v>
          </cell>
          <cell r="J92">
            <v>1875157</v>
          </cell>
          <cell r="K92">
            <v>1875157</v>
          </cell>
          <cell r="L92">
            <v>1875157</v>
          </cell>
        </row>
        <row r="93">
          <cell r="D93">
            <v>1875157</v>
          </cell>
          <cell r="E93">
            <v>1875157</v>
          </cell>
          <cell r="F93">
            <v>1875157</v>
          </cell>
          <cell r="G93">
            <v>1875157</v>
          </cell>
          <cell r="H93">
            <v>1875157</v>
          </cell>
          <cell r="I93">
            <v>1875157</v>
          </cell>
          <cell r="J93">
            <v>1875157</v>
          </cell>
          <cell r="K93">
            <v>1875157</v>
          </cell>
          <cell r="L93">
            <v>1875157</v>
          </cell>
        </row>
        <row r="94">
          <cell r="D94">
            <v>1875157</v>
          </cell>
          <cell r="E94">
            <v>1875157</v>
          </cell>
          <cell r="F94">
            <v>1875157</v>
          </cell>
          <cell r="G94">
            <v>1875157</v>
          </cell>
          <cell r="H94">
            <v>1875157</v>
          </cell>
          <cell r="I94">
            <v>1875157</v>
          </cell>
          <cell r="J94">
            <v>1875157</v>
          </cell>
          <cell r="K94">
            <v>1875157</v>
          </cell>
          <cell r="L94">
            <v>1875157</v>
          </cell>
        </row>
        <row r="95">
          <cell r="D95">
            <v>1875157</v>
          </cell>
          <cell r="E95">
            <v>1875157</v>
          </cell>
          <cell r="F95">
            <v>1875157</v>
          </cell>
          <cell r="G95">
            <v>1875157</v>
          </cell>
          <cell r="H95">
            <v>1875157</v>
          </cell>
          <cell r="I95">
            <v>1875157</v>
          </cell>
          <cell r="J95">
            <v>1875157</v>
          </cell>
          <cell r="K95">
            <v>1875157</v>
          </cell>
          <cell r="L95">
            <v>1875157</v>
          </cell>
        </row>
        <row r="96">
          <cell r="D96">
            <v>1875157</v>
          </cell>
          <cell r="E96">
            <v>1875157</v>
          </cell>
          <cell r="F96">
            <v>1875157</v>
          </cell>
          <cell r="G96">
            <v>1875157</v>
          </cell>
          <cell r="H96">
            <v>1875157</v>
          </cell>
          <cell r="I96">
            <v>1875157</v>
          </cell>
          <cell r="J96">
            <v>1875157</v>
          </cell>
          <cell r="K96">
            <v>1875157</v>
          </cell>
          <cell r="L96">
            <v>1875157</v>
          </cell>
        </row>
        <row r="97">
          <cell r="D97">
            <v>1875157</v>
          </cell>
          <cell r="E97">
            <v>1875157</v>
          </cell>
          <cell r="F97">
            <v>1875157</v>
          </cell>
          <cell r="G97">
            <v>1875157</v>
          </cell>
          <cell r="H97">
            <v>1875157</v>
          </cell>
          <cell r="I97">
            <v>1875157</v>
          </cell>
          <cell r="J97">
            <v>1875157</v>
          </cell>
          <cell r="K97">
            <v>1875157</v>
          </cell>
          <cell r="L97">
            <v>1875157</v>
          </cell>
        </row>
        <row r="98">
          <cell r="D98">
            <v>1875157</v>
          </cell>
          <cell r="E98">
            <v>1875157</v>
          </cell>
          <cell r="F98">
            <v>1875157</v>
          </cell>
          <cell r="G98">
            <v>1875157</v>
          </cell>
          <cell r="H98">
            <v>1875157</v>
          </cell>
          <cell r="I98">
            <v>1875157</v>
          </cell>
          <cell r="J98">
            <v>1875157</v>
          </cell>
          <cell r="K98">
            <v>1875157</v>
          </cell>
          <cell r="L98">
            <v>1875157</v>
          </cell>
        </row>
        <row r="99">
          <cell r="D99">
            <v>1875157</v>
          </cell>
          <cell r="E99">
            <v>1875157</v>
          </cell>
          <cell r="F99">
            <v>1875157</v>
          </cell>
          <cell r="G99">
            <v>1875157</v>
          </cell>
          <cell r="H99">
            <v>1875157</v>
          </cell>
          <cell r="I99">
            <v>1875157</v>
          </cell>
          <cell r="J99">
            <v>1875157</v>
          </cell>
          <cell r="K99">
            <v>1875157</v>
          </cell>
          <cell r="L99">
            <v>1875157</v>
          </cell>
        </row>
        <row r="100">
          <cell r="D100">
            <v>1875157</v>
          </cell>
          <cell r="E100">
            <v>1875157</v>
          </cell>
          <cell r="F100">
            <v>1875157</v>
          </cell>
          <cell r="G100">
            <v>1875157</v>
          </cell>
          <cell r="H100">
            <v>1875157</v>
          </cell>
          <cell r="I100">
            <v>1875157</v>
          </cell>
          <cell r="J100">
            <v>1875157</v>
          </cell>
          <cell r="K100">
            <v>1875157</v>
          </cell>
          <cell r="L100">
            <v>1875157</v>
          </cell>
        </row>
        <row r="101">
          <cell r="D101">
            <v>1875157</v>
          </cell>
          <cell r="E101">
            <v>1875157</v>
          </cell>
          <cell r="F101">
            <v>1875157</v>
          </cell>
          <cell r="G101">
            <v>1875157</v>
          </cell>
          <cell r="H101">
            <v>1875157</v>
          </cell>
          <cell r="I101">
            <v>1875157</v>
          </cell>
          <cell r="J101">
            <v>1875157</v>
          </cell>
          <cell r="K101">
            <v>1875157</v>
          </cell>
          <cell r="L101">
            <v>1875157</v>
          </cell>
        </row>
        <row r="102">
          <cell r="D102">
            <v>1875157</v>
          </cell>
          <cell r="E102">
            <v>1875157</v>
          </cell>
          <cell r="F102">
            <v>1875157</v>
          </cell>
          <cell r="G102">
            <v>1875157</v>
          </cell>
          <cell r="H102">
            <v>1875157</v>
          </cell>
          <cell r="I102">
            <v>1875157</v>
          </cell>
          <cell r="J102">
            <v>1875157</v>
          </cell>
          <cell r="K102">
            <v>1875157</v>
          </cell>
          <cell r="L102">
            <v>1875157</v>
          </cell>
        </row>
        <row r="103">
          <cell r="D103">
            <v>1875157</v>
          </cell>
          <cell r="E103">
            <v>1875157</v>
          </cell>
          <cell r="F103">
            <v>1875157</v>
          </cell>
          <cell r="G103">
            <v>1875157</v>
          </cell>
          <cell r="H103">
            <v>1875157</v>
          </cell>
          <cell r="I103">
            <v>1875157</v>
          </cell>
          <cell r="J103">
            <v>1875157</v>
          </cell>
          <cell r="K103">
            <v>1875157</v>
          </cell>
          <cell r="L103">
            <v>1875157</v>
          </cell>
        </row>
        <row r="104">
          <cell r="D104">
            <v>1875157</v>
          </cell>
          <cell r="E104">
            <v>1875157</v>
          </cell>
          <cell r="F104">
            <v>1875157</v>
          </cell>
          <cell r="G104">
            <v>1875157</v>
          </cell>
          <cell r="H104">
            <v>1875157</v>
          </cell>
          <cell r="I104">
            <v>1875157</v>
          </cell>
          <cell r="J104">
            <v>1875157</v>
          </cell>
          <cell r="K104">
            <v>1875157</v>
          </cell>
          <cell r="L104">
            <v>1875157</v>
          </cell>
        </row>
        <row r="105">
          <cell r="D105">
            <v>1875157</v>
          </cell>
          <cell r="E105">
            <v>1875157</v>
          </cell>
          <cell r="F105">
            <v>1875157</v>
          </cell>
          <cell r="G105">
            <v>1875157</v>
          </cell>
          <cell r="H105">
            <v>1875157</v>
          </cell>
          <cell r="I105">
            <v>1875157</v>
          </cell>
          <cell r="J105">
            <v>1875157</v>
          </cell>
          <cell r="K105">
            <v>1875157</v>
          </cell>
          <cell r="L105">
            <v>1875157</v>
          </cell>
        </row>
        <row r="106">
          <cell r="D106">
            <v>1875157</v>
          </cell>
          <cell r="E106">
            <v>1875157</v>
          </cell>
          <cell r="F106">
            <v>1875157</v>
          </cell>
          <cell r="G106">
            <v>1875157</v>
          </cell>
          <cell r="H106">
            <v>1875157</v>
          </cell>
          <cell r="I106">
            <v>1875157</v>
          </cell>
          <cell r="J106">
            <v>1875157</v>
          </cell>
          <cell r="K106">
            <v>1875157</v>
          </cell>
          <cell r="L106">
            <v>1875157</v>
          </cell>
        </row>
        <row r="107">
          <cell r="D107">
            <v>1875157</v>
          </cell>
          <cell r="E107">
            <v>1875157</v>
          </cell>
          <cell r="F107">
            <v>1875157</v>
          </cell>
          <cell r="G107">
            <v>1875157</v>
          </cell>
          <cell r="H107">
            <v>1875157</v>
          </cell>
          <cell r="I107">
            <v>1875157</v>
          </cell>
          <cell r="J107">
            <v>1875157</v>
          </cell>
          <cell r="K107">
            <v>1875157</v>
          </cell>
          <cell r="L107">
            <v>1875157</v>
          </cell>
        </row>
        <row r="108">
          <cell r="D108">
            <v>1875157</v>
          </cell>
          <cell r="E108">
            <v>1875157</v>
          </cell>
          <cell r="F108">
            <v>1875157</v>
          </cell>
          <cell r="G108">
            <v>1875157</v>
          </cell>
          <cell r="H108">
            <v>1875157</v>
          </cell>
          <cell r="I108">
            <v>1875157</v>
          </cell>
          <cell r="J108">
            <v>1875157</v>
          </cell>
          <cell r="K108">
            <v>1875157</v>
          </cell>
          <cell r="L108">
            <v>1875157</v>
          </cell>
        </row>
        <row r="109">
          <cell r="D109">
            <v>1875157</v>
          </cell>
          <cell r="E109">
            <v>1875157</v>
          </cell>
          <cell r="F109">
            <v>1875157</v>
          </cell>
          <cell r="G109">
            <v>1875157</v>
          </cell>
          <cell r="H109">
            <v>1875157</v>
          </cell>
          <cell r="I109">
            <v>1875157</v>
          </cell>
          <cell r="J109">
            <v>1875157</v>
          </cell>
          <cell r="K109">
            <v>1875157</v>
          </cell>
          <cell r="L109">
            <v>1875157</v>
          </cell>
        </row>
        <row r="110">
          <cell r="D110">
            <v>1875157</v>
          </cell>
          <cell r="E110">
            <v>1875157</v>
          </cell>
          <cell r="F110">
            <v>1875157</v>
          </cell>
          <cell r="G110">
            <v>1875157</v>
          </cell>
          <cell r="H110">
            <v>1875157</v>
          </cell>
          <cell r="I110">
            <v>1875157</v>
          </cell>
          <cell r="J110">
            <v>1875157</v>
          </cell>
          <cell r="K110">
            <v>1875157</v>
          </cell>
          <cell r="L110">
            <v>1875157</v>
          </cell>
        </row>
        <row r="111">
          <cell r="D111">
            <v>1875157</v>
          </cell>
          <cell r="E111">
            <v>1875157</v>
          </cell>
          <cell r="F111">
            <v>1875157</v>
          </cell>
          <cell r="G111">
            <v>1875157</v>
          </cell>
          <cell r="H111">
            <v>1875157</v>
          </cell>
          <cell r="I111">
            <v>1875157</v>
          </cell>
          <cell r="J111">
            <v>1875157</v>
          </cell>
          <cell r="K111">
            <v>1875157</v>
          </cell>
          <cell r="L111">
            <v>1875157</v>
          </cell>
        </row>
        <row r="112">
          <cell r="D112">
            <v>1875157</v>
          </cell>
          <cell r="E112">
            <v>1875157</v>
          </cell>
          <cell r="F112">
            <v>1875157</v>
          </cell>
          <cell r="G112">
            <v>1875157</v>
          </cell>
          <cell r="H112">
            <v>1875157</v>
          </cell>
          <cell r="I112">
            <v>1875157</v>
          </cell>
          <cell r="J112">
            <v>1875157</v>
          </cell>
          <cell r="K112">
            <v>1875157</v>
          </cell>
          <cell r="L112">
            <v>1875157</v>
          </cell>
        </row>
        <row r="113">
          <cell r="D113">
            <v>1875157</v>
          </cell>
          <cell r="E113">
            <v>1875157</v>
          </cell>
          <cell r="F113">
            <v>1875157</v>
          </cell>
          <cell r="G113">
            <v>1875157</v>
          </cell>
          <cell r="H113">
            <v>1875157</v>
          </cell>
          <cell r="I113">
            <v>1875157</v>
          </cell>
          <cell r="J113">
            <v>1875157</v>
          </cell>
          <cell r="K113">
            <v>1875157</v>
          </cell>
          <cell r="L113">
            <v>1875157</v>
          </cell>
        </row>
        <row r="114">
          <cell r="D114">
            <v>1875157</v>
          </cell>
          <cell r="E114">
            <v>1875157</v>
          </cell>
          <cell r="F114">
            <v>1875157</v>
          </cell>
          <cell r="G114">
            <v>1875157</v>
          </cell>
          <cell r="H114">
            <v>1875157</v>
          </cell>
          <cell r="I114">
            <v>1875157</v>
          </cell>
          <cell r="J114">
            <v>1875157</v>
          </cell>
          <cell r="K114">
            <v>1875157</v>
          </cell>
          <cell r="L114">
            <v>1875157</v>
          </cell>
        </row>
        <row r="115">
          <cell r="D115">
            <v>1875157</v>
          </cell>
          <cell r="E115">
            <v>1875157</v>
          </cell>
          <cell r="F115">
            <v>1875157</v>
          </cell>
          <cell r="G115">
            <v>1875157</v>
          </cell>
          <cell r="H115">
            <v>1875157</v>
          </cell>
          <cell r="I115">
            <v>1875157</v>
          </cell>
          <cell r="J115">
            <v>1875157</v>
          </cell>
          <cell r="K115">
            <v>1875157</v>
          </cell>
          <cell r="L115">
            <v>1875157</v>
          </cell>
        </row>
        <row r="116">
          <cell r="D116">
            <v>1875157</v>
          </cell>
          <cell r="E116">
            <v>1875157</v>
          </cell>
          <cell r="F116">
            <v>1875157</v>
          </cell>
          <cell r="G116">
            <v>1875157</v>
          </cell>
          <cell r="H116">
            <v>1875157</v>
          </cell>
          <cell r="I116">
            <v>1875157</v>
          </cell>
          <cell r="J116">
            <v>1875157</v>
          </cell>
          <cell r="K116">
            <v>1875157</v>
          </cell>
          <cell r="L116">
            <v>1875157</v>
          </cell>
        </row>
        <row r="117">
          <cell r="D117">
            <v>1875157</v>
          </cell>
          <cell r="E117">
            <v>1875157</v>
          </cell>
          <cell r="F117">
            <v>1875157</v>
          </cell>
          <cell r="G117">
            <v>1875157</v>
          </cell>
          <cell r="H117">
            <v>1875157</v>
          </cell>
          <cell r="I117">
            <v>1875157</v>
          </cell>
          <cell r="J117">
            <v>1875157</v>
          </cell>
          <cell r="K117">
            <v>1875157</v>
          </cell>
          <cell r="L117">
            <v>1875157</v>
          </cell>
        </row>
        <row r="118">
          <cell r="D118">
            <v>1875157</v>
          </cell>
          <cell r="E118">
            <v>1875157</v>
          </cell>
          <cell r="F118">
            <v>1875157</v>
          </cell>
          <cell r="G118">
            <v>1875157</v>
          </cell>
          <cell r="H118">
            <v>1875157</v>
          </cell>
          <cell r="I118">
            <v>1875157</v>
          </cell>
          <cell r="J118">
            <v>1875157</v>
          </cell>
          <cell r="K118">
            <v>1875157</v>
          </cell>
          <cell r="L118">
            <v>1875157</v>
          </cell>
        </row>
        <row r="119">
          <cell r="D119">
            <v>1875157</v>
          </cell>
          <cell r="E119">
            <v>1875157</v>
          </cell>
          <cell r="F119">
            <v>1875157</v>
          </cell>
          <cell r="G119">
            <v>1875157</v>
          </cell>
          <cell r="H119">
            <v>1875157</v>
          </cell>
          <cell r="I119">
            <v>1875157</v>
          </cell>
          <cell r="J119">
            <v>1875157</v>
          </cell>
          <cell r="K119">
            <v>1875157</v>
          </cell>
          <cell r="L119">
            <v>1875157</v>
          </cell>
        </row>
        <row r="120">
          <cell r="D120">
            <v>1875157</v>
          </cell>
          <cell r="E120">
            <v>1875157</v>
          </cell>
          <cell r="F120">
            <v>1875157</v>
          </cell>
          <cell r="G120">
            <v>1875157</v>
          </cell>
          <cell r="H120">
            <v>1875157</v>
          </cell>
          <cell r="I120">
            <v>1875157</v>
          </cell>
          <cell r="J120">
            <v>1875157</v>
          </cell>
          <cell r="K120">
            <v>1875157</v>
          </cell>
          <cell r="L120">
            <v>1875157</v>
          </cell>
        </row>
        <row r="121">
          <cell r="D121">
            <v>1875157</v>
          </cell>
          <cell r="E121">
            <v>1875157</v>
          </cell>
          <cell r="F121">
            <v>1875157</v>
          </cell>
          <cell r="G121">
            <v>1875157</v>
          </cell>
          <cell r="H121">
            <v>1875157</v>
          </cell>
          <cell r="I121">
            <v>1875157</v>
          </cell>
          <cell r="J121">
            <v>1875157</v>
          </cell>
          <cell r="K121">
            <v>1875157</v>
          </cell>
          <cell r="L121">
            <v>1875157</v>
          </cell>
        </row>
        <row r="122">
          <cell r="D122">
            <v>1875157</v>
          </cell>
          <cell r="E122">
            <v>1875157</v>
          </cell>
          <cell r="F122">
            <v>1875157</v>
          </cell>
          <cell r="G122">
            <v>1875157</v>
          </cell>
          <cell r="H122">
            <v>1875157</v>
          </cell>
          <cell r="I122">
            <v>1875157</v>
          </cell>
          <cell r="J122">
            <v>1875157</v>
          </cell>
          <cell r="K122">
            <v>1875157</v>
          </cell>
          <cell r="L122">
            <v>1875157</v>
          </cell>
        </row>
        <row r="123">
          <cell r="D123">
            <v>1875157</v>
          </cell>
          <cell r="E123">
            <v>1875157</v>
          </cell>
          <cell r="F123">
            <v>1875157</v>
          </cell>
          <cell r="G123">
            <v>1875157</v>
          </cell>
          <cell r="H123">
            <v>1875157</v>
          </cell>
          <cell r="I123">
            <v>1875157</v>
          </cell>
          <cell r="J123">
            <v>1875157</v>
          </cell>
          <cell r="K123">
            <v>1875157</v>
          </cell>
          <cell r="L123">
            <v>1875157</v>
          </cell>
        </row>
        <row r="124">
          <cell r="D124">
            <v>1875157</v>
          </cell>
          <cell r="E124">
            <v>1875157</v>
          </cell>
          <cell r="F124">
            <v>1875157</v>
          </cell>
          <cell r="G124">
            <v>1875157</v>
          </cell>
          <cell r="H124">
            <v>1875157</v>
          </cell>
          <cell r="I124">
            <v>1875157</v>
          </cell>
          <cell r="J124">
            <v>1875157</v>
          </cell>
          <cell r="K124">
            <v>1875157</v>
          </cell>
          <cell r="L124">
            <v>1875157</v>
          </cell>
        </row>
        <row r="125">
          <cell r="D125">
            <v>1875157</v>
          </cell>
          <cell r="E125">
            <v>1875157</v>
          </cell>
          <cell r="F125">
            <v>1875157</v>
          </cell>
          <cell r="G125">
            <v>1875157</v>
          </cell>
          <cell r="H125">
            <v>1875157</v>
          </cell>
          <cell r="I125">
            <v>1875157</v>
          </cell>
          <cell r="J125">
            <v>1875157</v>
          </cell>
          <cell r="K125">
            <v>1875157</v>
          </cell>
          <cell r="L125">
            <v>1875157</v>
          </cell>
        </row>
        <row r="126">
          <cell r="D126">
            <v>1875157</v>
          </cell>
          <cell r="E126">
            <v>1875157</v>
          </cell>
          <cell r="F126">
            <v>1875157</v>
          </cell>
          <cell r="G126">
            <v>1875157</v>
          </cell>
          <cell r="H126">
            <v>1875157</v>
          </cell>
          <cell r="I126">
            <v>1875157</v>
          </cell>
          <cell r="J126">
            <v>1875157</v>
          </cell>
          <cell r="K126">
            <v>1875157</v>
          </cell>
          <cell r="L126">
            <v>1875157</v>
          </cell>
        </row>
        <row r="127">
          <cell r="D127">
            <v>1875157</v>
          </cell>
          <cell r="E127">
            <v>1875157</v>
          </cell>
          <cell r="F127">
            <v>1875157</v>
          </cell>
          <cell r="G127">
            <v>1875157</v>
          </cell>
          <cell r="H127">
            <v>1875157</v>
          </cell>
          <cell r="I127">
            <v>1875157</v>
          </cell>
          <cell r="J127">
            <v>1875157</v>
          </cell>
          <cell r="K127">
            <v>1875157</v>
          </cell>
          <cell r="L127">
            <v>1875157</v>
          </cell>
        </row>
        <row r="128">
          <cell r="D128">
            <v>1875157</v>
          </cell>
          <cell r="E128">
            <v>1875157</v>
          </cell>
          <cell r="F128">
            <v>1875157</v>
          </cell>
          <cell r="G128">
            <v>1875157</v>
          </cell>
          <cell r="H128">
            <v>1875157</v>
          </cell>
          <cell r="I128">
            <v>1875157</v>
          </cell>
          <cell r="J128">
            <v>1875157</v>
          </cell>
          <cell r="K128">
            <v>1875157</v>
          </cell>
          <cell r="L128">
            <v>1875157</v>
          </cell>
        </row>
        <row r="129">
          <cell r="D129">
            <v>1875157</v>
          </cell>
          <cell r="E129">
            <v>1875157</v>
          </cell>
          <cell r="F129">
            <v>1875157</v>
          </cell>
          <cell r="G129">
            <v>1875157</v>
          </cell>
          <cell r="H129">
            <v>1875157</v>
          </cell>
          <cell r="I129">
            <v>1875157</v>
          </cell>
          <cell r="J129">
            <v>1875157</v>
          </cell>
          <cell r="K129">
            <v>1875157</v>
          </cell>
          <cell r="L129">
            <v>1875157</v>
          </cell>
        </row>
        <row r="130">
          <cell r="D130">
            <v>1875157</v>
          </cell>
          <cell r="E130">
            <v>1875157</v>
          </cell>
          <cell r="F130">
            <v>1875157</v>
          </cell>
          <cell r="G130">
            <v>1875157</v>
          </cell>
          <cell r="H130">
            <v>1875157</v>
          </cell>
          <cell r="I130">
            <v>1875157</v>
          </cell>
          <cell r="J130">
            <v>1875157</v>
          </cell>
          <cell r="K130">
            <v>1875157</v>
          </cell>
          <cell r="L130">
            <v>1875157</v>
          </cell>
        </row>
        <row r="131">
          <cell r="D131">
            <v>1875157</v>
          </cell>
          <cell r="E131">
            <v>1875157</v>
          </cell>
          <cell r="F131">
            <v>1875157</v>
          </cell>
          <cell r="G131">
            <v>1875157</v>
          </cell>
          <cell r="H131">
            <v>1875157</v>
          </cell>
          <cell r="I131">
            <v>1875157</v>
          </cell>
          <cell r="J131">
            <v>1875157</v>
          </cell>
          <cell r="K131">
            <v>1875157</v>
          </cell>
          <cell r="L131">
            <v>1875157</v>
          </cell>
        </row>
        <row r="132">
          <cell r="D132">
            <v>1875157</v>
          </cell>
          <cell r="E132">
            <v>1875157</v>
          </cell>
          <cell r="F132">
            <v>1875157</v>
          </cell>
          <cell r="G132">
            <v>1875157</v>
          </cell>
          <cell r="H132">
            <v>1875157</v>
          </cell>
          <cell r="I132">
            <v>1875157</v>
          </cell>
          <cell r="J132">
            <v>1875157</v>
          </cell>
          <cell r="K132">
            <v>1875157</v>
          </cell>
          <cell r="L132">
            <v>1875157</v>
          </cell>
        </row>
        <row r="133">
          <cell r="D133">
            <v>1875157</v>
          </cell>
          <cell r="E133">
            <v>1875157</v>
          </cell>
          <cell r="F133">
            <v>1875157</v>
          </cell>
          <cell r="G133">
            <v>1875157</v>
          </cell>
          <cell r="H133">
            <v>1875157</v>
          </cell>
          <cell r="I133">
            <v>1875157</v>
          </cell>
          <cell r="J133">
            <v>1875157</v>
          </cell>
          <cell r="K133">
            <v>1875157</v>
          </cell>
          <cell r="L133">
            <v>1875157</v>
          </cell>
        </row>
        <row r="134">
          <cell r="D134">
            <v>1875157</v>
          </cell>
          <cell r="E134">
            <v>1875157</v>
          </cell>
          <cell r="F134">
            <v>1875157</v>
          </cell>
          <cell r="G134">
            <v>1875157</v>
          </cell>
          <cell r="H134">
            <v>1875157</v>
          </cell>
          <cell r="I134">
            <v>1875157</v>
          </cell>
          <cell r="J134">
            <v>1875157</v>
          </cell>
          <cell r="K134">
            <v>1875157</v>
          </cell>
          <cell r="L134">
            <v>1875157</v>
          </cell>
        </row>
        <row r="135">
          <cell r="D135">
            <v>1875157</v>
          </cell>
          <cell r="E135">
            <v>1875157</v>
          </cell>
          <cell r="F135">
            <v>1875157</v>
          </cell>
          <cell r="G135">
            <v>1875157</v>
          </cell>
          <cell r="H135">
            <v>1875157</v>
          </cell>
          <cell r="I135">
            <v>1875157</v>
          </cell>
          <cell r="J135">
            <v>1875157</v>
          </cell>
          <cell r="K135">
            <v>1875157</v>
          </cell>
          <cell r="L135">
            <v>1875157</v>
          </cell>
        </row>
        <row r="136">
          <cell r="D136">
            <v>1875157</v>
          </cell>
          <cell r="E136">
            <v>1875157</v>
          </cell>
          <cell r="F136">
            <v>1875157</v>
          </cell>
          <cell r="G136">
            <v>1875157</v>
          </cell>
          <cell r="H136">
            <v>1875157</v>
          </cell>
          <cell r="I136">
            <v>1875157</v>
          </cell>
          <cell r="J136">
            <v>1875157</v>
          </cell>
          <cell r="K136">
            <v>1875157</v>
          </cell>
          <cell r="L136">
            <v>1875157</v>
          </cell>
        </row>
        <row r="137">
          <cell r="D137">
            <v>1875157</v>
          </cell>
          <cell r="E137">
            <v>1875157</v>
          </cell>
          <cell r="F137">
            <v>1875157</v>
          </cell>
          <cell r="G137">
            <v>1875157</v>
          </cell>
          <cell r="H137">
            <v>1875157</v>
          </cell>
          <cell r="I137">
            <v>1875157</v>
          </cell>
          <cell r="J137">
            <v>1875157</v>
          </cell>
          <cell r="K137">
            <v>1875157</v>
          </cell>
          <cell r="L137">
            <v>1875157</v>
          </cell>
        </row>
        <row r="138">
          <cell r="D138">
            <v>1875157</v>
          </cell>
          <cell r="E138">
            <v>1875157</v>
          </cell>
          <cell r="F138">
            <v>1875157</v>
          </cell>
          <cell r="G138">
            <v>1875157</v>
          </cell>
          <cell r="H138">
            <v>1875157</v>
          </cell>
          <cell r="I138">
            <v>1875157</v>
          </cell>
          <cell r="J138">
            <v>1875157</v>
          </cell>
          <cell r="K138">
            <v>1875157</v>
          </cell>
          <cell r="L138">
            <v>1875157</v>
          </cell>
        </row>
        <row r="139">
          <cell r="D139">
            <v>1875157</v>
          </cell>
          <cell r="E139">
            <v>1875157</v>
          </cell>
          <cell r="F139">
            <v>1875157</v>
          </cell>
          <cell r="G139">
            <v>1875157</v>
          </cell>
          <cell r="H139">
            <v>1875157</v>
          </cell>
          <cell r="I139">
            <v>1875157</v>
          </cell>
          <cell r="J139">
            <v>1875157</v>
          </cell>
          <cell r="K139">
            <v>1875157</v>
          </cell>
          <cell r="L139">
            <v>1875157</v>
          </cell>
        </row>
        <row r="140">
          <cell r="D140">
            <v>1875157</v>
          </cell>
          <cell r="E140">
            <v>1875157</v>
          </cell>
          <cell r="F140">
            <v>1875157</v>
          </cell>
          <cell r="G140">
            <v>1875157</v>
          </cell>
          <cell r="H140">
            <v>1875157</v>
          </cell>
          <cell r="I140">
            <v>1875157</v>
          </cell>
          <cell r="J140">
            <v>1875157</v>
          </cell>
          <cell r="K140">
            <v>1875157</v>
          </cell>
          <cell r="L140">
            <v>1875157</v>
          </cell>
        </row>
        <row r="141">
          <cell r="D141">
            <v>1875157</v>
          </cell>
          <cell r="E141">
            <v>1875157</v>
          </cell>
          <cell r="F141">
            <v>1875157</v>
          </cell>
          <cell r="G141">
            <v>1875157</v>
          </cell>
          <cell r="H141">
            <v>1875157</v>
          </cell>
          <cell r="I141">
            <v>1875157</v>
          </cell>
          <cell r="J141">
            <v>1875157</v>
          </cell>
          <cell r="K141">
            <v>1875157</v>
          </cell>
          <cell r="L141">
            <v>1875157</v>
          </cell>
        </row>
        <row r="142">
          <cell r="D142">
            <v>1875157</v>
          </cell>
          <cell r="E142">
            <v>1875157</v>
          </cell>
          <cell r="F142">
            <v>1875157</v>
          </cell>
          <cell r="G142">
            <v>1875157</v>
          </cell>
          <cell r="H142">
            <v>1875157</v>
          </cell>
          <cell r="I142">
            <v>1875157</v>
          </cell>
          <cell r="J142">
            <v>1875157</v>
          </cell>
          <cell r="K142">
            <v>1875157</v>
          </cell>
          <cell r="L142">
            <v>1875157</v>
          </cell>
        </row>
        <row r="143">
          <cell r="D143">
            <v>1875157</v>
          </cell>
          <cell r="E143">
            <v>1875157</v>
          </cell>
          <cell r="F143">
            <v>1875157</v>
          </cell>
          <cell r="G143">
            <v>1875157</v>
          </cell>
          <cell r="H143">
            <v>1875157</v>
          </cell>
          <cell r="I143">
            <v>1875157</v>
          </cell>
          <cell r="J143">
            <v>1875157</v>
          </cell>
          <cell r="K143">
            <v>1875157</v>
          </cell>
          <cell r="L143">
            <v>1875157</v>
          </cell>
        </row>
        <row r="144">
          <cell r="D144">
            <v>1875157</v>
          </cell>
          <cell r="E144">
            <v>1875157</v>
          </cell>
          <cell r="F144">
            <v>1875157</v>
          </cell>
          <cell r="G144">
            <v>1875157</v>
          </cell>
          <cell r="H144">
            <v>1875157</v>
          </cell>
          <cell r="I144">
            <v>1875157</v>
          </cell>
          <cell r="J144">
            <v>1875157</v>
          </cell>
          <cell r="K144">
            <v>1875157</v>
          </cell>
          <cell r="L144">
            <v>1875157</v>
          </cell>
        </row>
        <row r="145">
          <cell r="D145">
            <v>1875157</v>
          </cell>
          <cell r="E145">
            <v>1875157</v>
          </cell>
          <cell r="F145">
            <v>1875157</v>
          </cell>
          <cell r="G145">
            <v>1875157</v>
          </cell>
          <cell r="H145">
            <v>1875157</v>
          </cell>
          <cell r="I145">
            <v>1875157</v>
          </cell>
          <cell r="J145">
            <v>1875157</v>
          </cell>
          <cell r="K145">
            <v>1875157</v>
          </cell>
          <cell r="L145">
            <v>1875157</v>
          </cell>
        </row>
        <row r="146">
          <cell r="D146">
            <v>1875157</v>
          </cell>
          <cell r="E146">
            <v>1875157</v>
          </cell>
          <cell r="F146">
            <v>1875157</v>
          </cell>
          <cell r="G146">
            <v>1875157</v>
          </cell>
          <cell r="H146">
            <v>1875157</v>
          </cell>
          <cell r="I146">
            <v>1875157</v>
          </cell>
          <cell r="J146">
            <v>1875157</v>
          </cell>
          <cell r="K146">
            <v>1875157</v>
          </cell>
          <cell r="L146">
            <v>1875157</v>
          </cell>
        </row>
        <row r="147">
          <cell r="D147">
            <v>1875157</v>
          </cell>
          <cell r="E147">
            <v>1875157</v>
          </cell>
          <cell r="F147">
            <v>1875157</v>
          </cell>
          <cell r="G147">
            <v>1875157</v>
          </cell>
          <cell r="H147">
            <v>1875157</v>
          </cell>
          <cell r="I147">
            <v>1875157</v>
          </cell>
          <cell r="J147">
            <v>1875157</v>
          </cell>
          <cell r="K147">
            <v>1875157</v>
          </cell>
          <cell r="L147">
            <v>1875157</v>
          </cell>
        </row>
        <row r="148">
          <cell r="D148">
            <v>1875157</v>
          </cell>
          <cell r="E148">
            <v>1875157</v>
          </cell>
          <cell r="F148">
            <v>1875157</v>
          </cell>
          <cell r="G148">
            <v>1875157</v>
          </cell>
          <cell r="H148">
            <v>1875157</v>
          </cell>
          <cell r="I148">
            <v>1875157</v>
          </cell>
          <cell r="J148">
            <v>1875157</v>
          </cell>
          <cell r="K148">
            <v>1875157</v>
          </cell>
          <cell r="L148">
            <v>1875157</v>
          </cell>
        </row>
        <row r="149">
          <cell r="D149">
            <v>1875157</v>
          </cell>
          <cell r="E149">
            <v>1875157</v>
          </cell>
          <cell r="F149">
            <v>1875157</v>
          </cell>
          <cell r="G149">
            <v>1875157</v>
          </cell>
          <cell r="H149">
            <v>1875157</v>
          </cell>
          <cell r="I149">
            <v>1875157</v>
          </cell>
          <cell r="J149">
            <v>1875157</v>
          </cell>
          <cell r="K149">
            <v>1875157</v>
          </cell>
          <cell r="L149">
            <v>1875157</v>
          </cell>
        </row>
        <row r="150">
          <cell r="D150">
            <v>1875157</v>
          </cell>
          <cell r="E150">
            <v>1875157</v>
          </cell>
          <cell r="F150">
            <v>1875157</v>
          </cell>
          <cell r="G150">
            <v>1875157</v>
          </cell>
          <cell r="H150">
            <v>1875157</v>
          </cell>
          <cell r="I150">
            <v>1875157</v>
          </cell>
          <cell r="J150">
            <v>1875157</v>
          </cell>
          <cell r="K150">
            <v>1875157</v>
          </cell>
          <cell r="L150">
            <v>1875157</v>
          </cell>
        </row>
        <row r="151">
          <cell r="D151">
            <v>1875157</v>
          </cell>
          <cell r="E151">
            <v>1875157</v>
          </cell>
          <cell r="F151">
            <v>1875157</v>
          </cell>
          <cell r="G151">
            <v>1875157</v>
          </cell>
          <cell r="H151">
            <v>1875157</v>
          </cell>
          <cell r="I151">
            <v>1875157</v>
          </cell>
          <cell r="J151">
            <v>1875157</v>
          </cell>
          <cell r="K151">
            <v>1875157</v>
          </cell>
          <cell r="L151">
            <v>1875157</v>
          </cell>
        </row>
        <row r="152">
          <cell r="D152">
            <v>1875157</v>
          </cell>
          <cell r="E152">
            <v>1875157</v>
          </cell>
          <cell r="F152">
            <v>1875157</v>
          </cell>
          <cell r="G152">
            <v>1875157</v>
          </cell>
          <cell r="H152">
            <v>1875157</v>
          </cell>
          <cell r="I152">
            <v>1875157</v>
          </cell>
          <cell r="J152">
            <v>1875157</v>
          </cell>
          <cell r="K152">
            <v>1875157</v>
          </cell>
          <cell r="L152">
            <v>1875157</v>
          </cell>
        </row>
        <row r="153">
          <cell r="D153">
            <v>1875157</v>
          </cell>
          <cell r="E153">
            <v>1875157</v>
          </cell>
          <cell r="F153">
            <v>1875157</v>
          </cell>
          <cell r="G153">
            <v>1875157</v>
          </cell>
          <cell r="H153">
            <v>1875157</v>
          </cell>
          <cell r="I153">
            <v>1875157</v>
          </cell>
          <cell r="J153">
            <v>1875157</v>
          </cell>
          <cell r="K153">
            <v>1875157</v>
          </cell>
          <cell r="L153">
            <v>1875157</v>
          </cell>
        </row>
        <row r="154">
          <cell r="D154">
            <v>1875157</v>
          </cell>
          <cell r="E154">
            <v>1875157</v>
          </cell>
          <cell r="F154">
            <v>1875157</v>
          </cell>
          <cell r="G154">
            <v>1875157</v>
          </cell>
          <cell r="H154">
            <v>1875157</v>
          </cell>
          <cell r="I154">
            <v>1875157</v>
          </cell>
          <cell r="J154">
            <v>1875157</v>
          </cell>
          <cell r="K154">
            <v>1875157</v>
          </cell>
          <cell r="L154">
            <v>1875157</v>
          </cell>
        </row>
        <row r="155">
          <cell r="D155">
            <v>1875157</v>
          </cell>
          <cell r="E155">
            <v>1875157</v>
          </cell>
          <cell r="F155">
            <v>1875157</v>
          </cell>
          <cell r="G155">
            <v>1875157</v>
          </cell>
          <cell r="H155">
            <v>1875157</v>
          </cell>
          <cell r="I155">
            <v>1875157</v>
          </cell>
          <cell r="J155">
            <v>1875157</v>
          </cell>
          <cell r="K155">
            <v>1875157</v>
          </cell>
          <cell r="L155">
            <v>1875157</v>
          </cell>
        </row>
        <row r="156">
          <cell r="D156">
            <v>1875157</v>
          </cell>
          <cell r="E156">
            <v>1875157</v>
          </cell>
          <cell r="F156">
            <v>1875157</v>
          </cell>
          <cell r="G156">
            <v>1875157</v>
          </cell>
          <cell r="H156">
            <v>1875157</v>
          </cell>
          <cell r="I156">
            <v>1875157</v>
          </cell>
          <cell r="J156">
            <v>1875157</v>
          </cell>
          <cell r="K156">
            <v>1875157</v>
          </cell>
          <cell r="L156">
            <v>1875157</v>
          </cell>
        </row>
        <row r="157">
          <cell r="D157">
            <v>1875157</v>
          </cell>
          <cell r="E157">
            <v>1875157</v>
          </cell>
          <cell r="F157">
            <v>1875157</v>
          </cell>
          <cell r="G157">
            <v>1875157</v>
          </cell>
          <cell r="H157">
            <v>1875157</v>
          </cell>
          <cell r="I157">
            <v>1875157</v>
          </cell>
          <cell r="J157">
            <v>1875157</v>
          </cell>
          <cell r="K157">
            <v>1875157</v>
          </cell>
          <cell r="L157">
            <v>1875157</v>
          </cell>
        </row>
        <row r="158">
          <cell r="D158">
            <v>1875157</v>
          </cell>
          <cell r="E158">
            <v>1875157</v>
          </cell>
          <cell r="F158">
            <v>1875157</v>
          </cell>
          <cell r="G158">
            <v>1875157</v>
          </cell>
          <cell r="H158">
            <v>1875157</v>
          </cell>
          <cell r="I158">
            <v>1875157</v>
          </cell>
          <cell r="J158">
            <v>1875157</v>
          </cell>
          <cell r="K158">
            <v>1875157</v>
          </cell>
          <cell r="L158">
            <v>1875157</v>
          </cell>
        </row>
        <row r="159">
          <cell r="D159">
            <v>1875157</v>
          </cell>
          <cell r="E159">
            <v>1875157</v>
          </cell>
          <cell r="F159">
            <v>1875157</v>
          </cell>
          <cell r="G159">
            <v>1875157</v>
          </cell>
          <cell r="H159">
            <v>1875157</v>
          </cell>
          <cell r="I159">
            <v>1875157</v>
          </cell>
          <cell r="J159">
            <v>1875157</v>
          </cell>
          <cell r="K159">
            <v>1875157</v>
          </cell>
          <cell r="L159">
            <v>1875157</v>
          </cell>
        </row>
        <row r="160">
          <cell r="D160">
            <v>1875157</v>
          </cell>
          <cell r="E160">
            <v>1875157</v>
          </cell>
          <cell r="F160">
            <v>1875157</v>
          </cell>
          <cell r="G160">
            <v>1875157</v>
          </cell>
          <cell r="H160">
            <v>1875157</v>
          </cell>
          <cell r="I160">
            <v>1875157</v>
          </cell>
          <cell r="J160">
            <v>1875157</v>
          </cell>
          <cell r="K160">
            <v>1875157</v>
          </cell>
          <cell r="L160">
            <v>1875157</v>
          </cell>
        </row>
        <row r="161">
          <cell r="D161">
            <v>1875157</v>
          </cell>
          <cell r="E161">
            <v>1875157</v>
          </cell>
          <cell r="F161">
            <v>1875157</v>
          </cell>
          <cell r="G161">
            <v>1875157</v>
          </cell>
          <cell r="H161">
            <v>1875157</v>
          </cell>
          <cell r="I161">
            <v>1875157</v>
          </cell>
          <cell r="J161">
            <v>1875157</v>
          </cell>
          <cell r="K161">
            <v>1875157</v>
          </cell>
          <cell r="L161">
            <v>1875157</v>
          </cell>
        </row>
        <row r="162">
          <cell r="D162">
            <v>1875157</v>
          </cell>
          <cell r="E162">
            <v>1875157</v>
          </cell>
          <cell r="F162">
            <v>1875157</v>
          </cell>
          <cell r="G162">
            <v>1875157</v>
          </cell>
          <cell r="H162">
            <v>1875157</v>
          </cell>
          <cell r="I162">
            <v>1875157</v>
          </cell>
          <cell r="J162">
            <v>1875157</v>
          </cell>
          <cell r="K162">
            <v>1875157</v>
          </cell>
          <cell r="L162">
            <v>1875157</v>
          </cell>
        </row>
        <row r="163">
          <cell r="D163">
            <v>1875157</v>
          </cell>
          <cell r="E163">
            <v>1875157</v>
          </cell>
          <cell r="F163">
            <v>1875157</v>
          </cell>
          <cell r="G163">
            <v>1875157</v>
          </cell>
          <cell r="H163">
            <v>1875157</v>
          </cell>
          <cell r="I163">
            <v>1875157</v>
          </cell>
          <cell r="J163">
            <v>1875157</v>
          </cell>
          <cell r="K163">
            <v>1875157</v>
          </cell>
          <cell r="L163">
            <v>1875157</v>
          </cell>
        </row>
        <row r="164">
          <cell r="D164">
            <v>1875157</v>
          </cell>
          <cell r="E164">
            <v>1875157</v>
          </cell>
          <cell r="F164">
            <v>1875157</v>
          </cell>
          <cell r="G164">
            <v>1875157</v>
          </cell>
          <cell r="H164">
            <v>1875157</v>
          </cell>
          <cell r="I164">
            <v>1875157</v>
          </cell>
          <cell r="J164">
            <v>1875157</v>
          </cell>
          <cell r="K164">
            <v>1875157</v>
          </cell>
          <cell r="L164">
            <v>1875157</v>
          </cell>
        </row>
        <row r="165">
          <cell r="D165">
            <v>1875157</v>
          </cell>
          <cell r="E165">
            <v>1875157</v>
          </cell>
          <cell r="F165">
            <v>1875157</v>
          </cell>
          <cell r="G165">
            <v>1875157</v>
          </cell>
          <cell r="H165">
            <v>1875157</v>
          </cell>
          <cell r="I165">
            <v>1875157</v>
          </cell>
          <cell r="J165">
            <v>1875157</v>
          </cell>
          <cell r="K165">
            <v>1875157</v>
          </cell>
          <cell r="L165">
            <v>1875157</v>
          </cell>
        </row>
        <row r="166">
          <cell r="D166">
            <v>1875157</v>
          </cell>
          <cell r="E166">
            <v>1875157</v>
          </cell>
          <cell r="F166">
            <v>1875157</v>
          </cell>
          <cell r="G166">
            <v>1875157</v>
          </cell>
          <cell r="H166">
            <v>1875157</v>
          </cell>
          <cell r="I166">
            <v>1875157</v>
          </cell>
          <cell r="J166">
            <v>1875157</v>
          </cell>
          <cell r="K166">
            <v>1875157</v>
          </cell>
          <cell r="L166">
            <v>1875157</v>
          </cell>
        </row>
        <row r="167">
          <cell r="D167">
            <v>1875157</v>
          </cell>
          <cell r="E167">
            <v>1875157</v>
          </cell>
          <cell r="F167">
            <v>1875157</v>
          </cell>
          <cell r="G167">
            <v>1875157</v>
          </cell>
          <cell r="H167">
            <v>1875157</v>
          </cell>
          <cell r="I167">
            <v>1875157</v>
          </cell>
          <cell r="J167">
            <v>1875157</v>
          </cell>
          <cell r="K167">
            <v>1875157</v>
          </cell>
          <cell r="L167">
            <v>1875157</v>
          </cell>
        </row>
        <row r="168">
          <cell r="D168">
            <v>1875157</v>
          </cell>
          <cell r="E168">
            <v>1875157</v>
          </cell>
          <cell r="F168">
            <v>1875157</v>
          </cell>
          <cell r="G168">
            <v>1875157</v>
          </cell>
          <cell r="H168">
            <v>1875157</v>
          </cell>
          <cell r="I168">
            <v>1875157</v>
          </cell>
          <cell r="J168">
            <v>1875157</v>
          </cell>
          <cell r="K168">
            <v>1875157</v>
          </cell>
          <cell r="L168">
            <v>1875157</v>
          </cell>
        </row>
        <row r="169">
          <cell r="D169">
            <v>1875157</v>
          </cell>
          <cell r="E169">
            <v>1875157</v>
          </cell>
          <cell r="F169">
            <v>1875157</v>
          </cell>
          <cell r="G169">
            <v>1875157</v>
          </cell>
          <cell r="H169">
            <v>1875157</v>
          </cell>
          <cell r="I169">
            <v>1875157</v>
          </cell>
          <cell r="J169">
            <v>1875157</v>
          </cell>
          <cell r="K169">
            <v>1875157</v>
          </cell>
          <cell r="L169">
            <v>1875157</v>
          </cell>
        </row>
        <row r="170">
          <cell r="D170">
            <v>1875157</v>
          </cell>
          <cell r="E170">
            <v>1875157</v>
          </cell>
          <cell r="F170">
            <v>1875157</v>
          </cell>
          <cell r="G170">
            <v>1875157</v>
          </cell>
          <cell r="H170">
            <v>1875157</v>
          </cell>
          <cell r="I170">
            <v>1875157</v>
          </cell>
          <cell r="J170">
            <v>1875157</v>
          </cell>
          <cell r="K170">
            <v>1875157</v>
          </cell>
          <cell r="L170">
            <v>1875157</v>
          </cell>
        </row>
        <row r="171">
          <cell r="D171">
            <v>1875157</v>
          </cell>
          <cell r="E171">
            <v>1875157</v>
          </cell>
          <cell r="F171">
            <v>1875157</v>
          </cell>
          <cell r="G171">
            <v>1875157</v>
          </cell>
          <cell r="H171">
            <v>1875157</v>
          </cell>
          <cell r="I171">
            <v>1875157</v>
          </cell>
          <cell r="J171">
            <v>1875157</v>
          </cell>
          <cell r="K171">
            <v>1875157</v>
          </cell>
          <cell r="L171">
            <v>1875157</v>
          </cell>
        </row>
        <row r="172">
          <cell r="D172">
            <v>1875157</v>
          </cell>
          <cell r="E172">
            <v>1875157</v>
          </cell>
          <cell r="F172">
            <v>1875157</v>
          </cell>
          <cell r="G172">
            <v>1875157</v>
          </cell>
          <cell r="H172">
            <v>1875157</v>
          </cell>
          <cell r="I172">
            <v>1875157</v>
          </cell>
          <cell r="J172">
            <v>1875157</v>
          </cell>
          <cell r="K172">
            <v>1875157</v>
          </cell>
          <cell r="L172">
            <v>1875157</v>
          </cell>
        </row>
        <row r="173">
          <cell r="D173">
            <v>1875157</v>
          </cell>
          <cell r="E173">
            <v>1875157</v>
          </cell>
          <cell r="F173">
            <v>1875157</v>
          </cell>
          <cell r="G173">
            <v>1875157</v>
          </cell>
          <cell r="H173">
            <v>1875157</v>
          </cell>
          <cell r="I173">
            <v>1875157</v>
          </cell>
          <cell r="J173">
            <v>1875157</v>
          </cell>
          <cell r="K173">
            <v>1875157</v>
          </cell>
          <cell r="L173">
            <v>1875157</v>
          </cell>
        </row>
        <row r="174">
          <cell r="D174">
            <v>1875157</v>
          </cell>
          <cell r="E174">
            <v>1875157</v>
          </cell>
          <cell r="F174">
            <v>1875157</v>
          </cell>
          <cell r="G174">
            <v>1875157</v>
          </cell>
          <cell r="H174">
            <v>1875157</v>
          </cell>
          <cell r="I174">
            <v>1875157</v>
          </cell>
          <cell r="J174">
            <v>1875157</v>
          </cell>
          <cell r="K174">
            <v>1875157</v>
          </cell>
          <cell r="L174">
            <v>1875157</v>
          </cell>
        </row>
        <row r="175">
          <cell r="D175">
            <v>1875157</v>
          </cell>
          <cell r="E175">
            <v>1875157</v>
          </cell>
          <cell r="F175">
            <v>1875157</v>
          </cell>
          <cell r="G175">
            <v>1875157</v>
          </cell>
          <cell r="H175">
            <v>1875157</v>
          </cell>
          <cell r="I175">
            <v>1875157</v>
          </cell>
          <cell r="J175">
            <v>1875157</v>
          </cell>
          <cell r="K175">
            <v>1875157</v>
          </cell>
          <cell r="L175">
            <v>1875157</v>
          </cell>
        </row>
        <row r="176">
          <cell r="D176">
            <v>1875157</v>
          </cell>
          <cell r="E176">
            <v>1875157</v>
          </cell>
          <cell r="F176">
            <v>1875157</v>
          </cell>
          <cell r="G176">
            <v>1875157</v>
          </cell>
          <cell r="H176">
            <v>1875157</v>
          </cell>
          <cell r="I176">
            <v>1875157</v>
          </cell>
          <cell r="J176">
            <v>1875157</v>
          </cell>
          <cell r="K176">
            <v>1875157</v>
          </cell>
          <cell r="L176">
            <v>1875157</v>
          </cell>
        </row>
        <row r="177">
          <cell r="D177">
            <v>1875157</v>
          </cell>
          <cell r="E177">
            <v>1875157</v>
          </cell>
          <cell r="F177">
            <v>1875157</v>
          </cell>
          <cell r="G177">
            <v>1875157</v>
          </cell>
          <cell r="H177">
            <v>1875157</v>
          </cell>
          <cell r="I177">
            <v>1875157</v>
          </cell>
          <cell r="J177">
            <v>1875157</v>
          </cell>
          <cell r="K177">
            <v>1875157</v>
          </cell>
          <cell r="L177">
            <v>1875157</v>
          </cell>
        </row>
        <row r="178">
          <cell r="D178">
            <v>1875157</v>
          </cell>
          <cell r="E178">
            <v>1875157</v>
          </cell>
          <cell r="F178">
            <v>1875157</v>
          </cell>
          <cell r="G178">
            <v>1875157</v>
          </cell>
          <cell r="H178">
            <v>1875157</v>
          </cell>
          <cell r="I178">
            <v>1875157</v>
          </cell>
          <cell r="J178">
            <v>1875157</v>
          </cell>
          <cell r="K178">
            <v>1875157</v>
          </cell>
          <cell r="L178">
            <v>1875157</v>
          </cell>
        </row>
        <row r="179">
          <cell r="D179">
            <v>1875157</v>
          </cell>
          <cell r="E179">
            <v>1875157</v>
          </cell>
          <cell r="F179">
            <v>1875157</v>
          </cell>
          <cell r="G179">
            <v>1875157</v>
          </cell>
          <cell r="H179">
            <v>1875157</v>
          </cell>
          <cell r="I179">
            <v>1875157</v>
          </cell>
          <cell r="J179">
            <v>1875157</v>
          </cell>
          <cell r="K179">
            <v>1875157</v>
          </cell>
          <cell r="L179">
            <v>1875157</v>
          </cell>
        </row>
        <row r="180">
          <cell r="D180">
            <v>1875157</v>
          </cell>
          <cell r="E180">
            <v>1875157</v>
          </cell>
          <cell r="F180">
            <v>1875157</v>
          </cell>
          <cell r="G180">
            <v>1875157</v>
          </cell>
          <cell r="H180">
            <v>1875157</v>
          </cell>
          <cell r="I180">
            <v>1875157</v>
          </cell>
          <cell r="J180">
            <v>1875157</v>
          </cell>
          <cell r="K180">
            <v>1875157</v>
          </cell>
          <cell r="L180">
            <v>1875157</v>
          </cell>
        </row>
        <row r="181">
          <cell r="D181">
            <v>1875157</v>
          </cell>
          <cell r="E181">
            <v>1875157</v>
          </cell>
          <cell r="F181">
            <v>1875157</v>
          </cell>
          <cell r="G181">
            <v>1875157</v>
          </cell>
          <cell r="H181">
            <v>1875157</v>
          </cell>
          <cell r="I181">
            <v>1875157</v>
          </cell>
          <cell r="J181">
            <v>1875157</v>
          </cell>
          <cell r="K181">
            <v>1875157</v>
          </cell>
          <cell r="L181">
            <v>1875157</v>
          </cell>
        </row>
        <row r="182">
          <cell r="D182">
            <v>1875157</v>
          </cell>
          <cell r="E182">
            <v>1875157</v>
          </cell>
          <cell r="F182">
            <v>1875157</v>
          </cell>
          <cell r="G182">
            <v>1875157</v>
          </cell>
          <cell r="H182">
            <v>1875157</v>
          </cell>
          <cell r="I182">
            <v>1875157</v>
          </cell>
          <cell r="J182">
            <v>1875157</v>
          </cell>
          <cell r="K182">
            <v>1875157</v>
          </cell>
          <cell r="L182">
            <v>1875157</v>
          </cell>
        </row>
        <row r="183">
          <cell r="D183">
            <v>1875157</v>
          </cell>
          <cell r="E183">
            <v>1875157</v>
          </cell>
          <cell r="F183">
            <v>1875157</v>
          </cell>
          <cell r="G183">
            <v>1875157</v>
          </cell>
          <cell r="H183">
            <v>1875157</v>
          </cell>
          <cell r="I183">
            <v>1875157</v>
          </cell>
          <cell r="J183">
            <v>1875157</v>
          </cell>
          <cell r="K183">
            <v>1875157</v>
          </cell>
          <cell r="L183">
            <v>1875157</v>
          </cell>
        </row>
        <row r="184">
          <cell r="D184">
            <v>1875157</v>
          </cell>
          <cell r="E184">
            <v>1875157</v>
          </cell>
          <cell r="F184">
            <v>1875157</v>
          </cell>
          <cell r="G184">
            <v>1875157</v>
          </cell>
          <cell r="H184">
            <v>1875157</v>
          </cell>
          <cell r="I184">
            <v>1875157</v>
          </cell>
          <cell r="J184">
            <v>1875157</v>
          </cell>
          <cell r="K184">
            <v>1875157</v>
          </cell>
          <cell r="L184">
            <v>1875157</v>
          </cell>
        </row>
        <row r="185">
          <cell r="D185">
            <v>1875157</v>
          </cell>
          <cell r="E185">
            <v>1875157</v>
          </cell>
          <cell r="F185">
            <v>1875157</v>
          </cell>
          <cell r="G185">
            <v>1875157</v>
          </cell>
          <cell r="H185">
            <v>1875157</v>
          </cell>
          <cell r="I185">
            <v>1875157</v>
          </cell>
          <cell r="J185">
            <v>1875157</v>
          </cell>
          <cell r="K185">
            <v>1875157</v>
          </cell>
          <cell r="L185">
            <v>1875157</v>
          </cell>
        </row>
        <row r="186">
          <cell r="D186">
            <v>1875157</v>
          </cell>
          <cell r="E186">
            <v>1875157</v>
          </cell>
          <cell r="F186">
            <v>1875157</v>
          </cell>
          <cell r="G186">
            <v>1875157</v>
          </cell>
          <cell r="H186">
            <v>1875157</v>
          </cell>
          <cell r="I186">
            <v>1875157</v>
          </cell>
          <cell r="J186">
            <v>1875157</v>
          </cell>
          <cell r="K186">
            <v>1875157</v>
          </cell>
          <cell r="L186">
            <v>1875157</v>
          </cell>
        </row>
        <row r="187">
          <cell r="D187">
            <v>1875157</v>
          </cell>
          <cell r="E187">
            <v>1875157</v>
          </cell>
          <cell r="F187">
            <v>1875157</v>
          </cell>
          <cell r="G187">
            <v>1875157</v>
          </cell>
          <cell r="H187">
            <v>1875157</v>
          </cell>
          <cell r="I187">
            <v>1875157</v>
          </cell>
          <cell r="J187">
            <v>1875157</v>
          </cell>
          <cell r="K187">
            <v>1875157</v>
          </cell>
          <cell r="L187">
            <v>1875157</v>
          </cell>
        </row>
        <row r="188">
          <cell r="D188">
            <v>1875157</v>
          </cell>
          <cell r="E188">
            <v>1875157</v>
          </cell>
          <cell r="F188">
            <v>1875157</v>
          </cell>
          <cell r="G188">
            <v>1875157</v>
          </cell>
          <cell r="H188">
            <v>1875157</v>
          </cell>
          <cell r="I188">
            <v>1875157</v>
          </cell>
          <cell r="J188">
            <v>1875157</v>
          </cell>
          <cell r="K188">
            <v>1875157</v>
          </cell>
          <cell r="L188">
            <v>1875157</v>
          </cell>
        </row>
        <row r="189">
          <cell r="D189">
            <v>1875157</v>
          </cell>
          <cell r="E189">
            <v>1875157</v>
          </cell>
          <cell r="F189">
            <v>1875157</v>
          </cell>
          <cell r="G189">
            <v>1875157</v>
          </cell>
          <cell r="H189">
            <v>1875157</v>
          </cell>
          <cell r="I189">
            <v>1875157</v>
          </cell>
          <cell r="J189">
            <v>1875157</v>
          </cell>
          <cell r="K189">
            <v>1875157</v>
          </cell>
          <cell r="L189">
            <v>1875157</v>
          </cell>
        </row>
        <row r="190">
          <cell r="D190">
            <v>1875157</v>
          </cell>
          <cell r="E190">
            <v>1875157</v>
          </cell>
          <cell r="F190">
            <v>1875157</v>
          </cell>
          <cell r="G190">
            <v>1875157</v>
          </cell>
          <cell r="H190">
            <v>1875157</v>
          </cell>
          <cell r="I190">
            <v>1875157</v>
          </cell>
          <cell r="J190">
            <v>1875157</v>
          </cell>
          <cell r="K190">
            <v>1875157</v>
          </cell>
          <cell r="L190">
            <v>1875157</v>
          </cell>
        </row>
        <row r="191">
          <cell r="D191">
            <v>1875157</v>
          </cell>
          <cell r="E191">
            <v>1875157</v>
          </cell>
          <cell r="F191">
            <v>1875157</v>
          </cell>
          <cell r="G191">
            <v>1875157</v>
          </cell>
          <cell r="H191">
            <v>1875157</v>
          </cell>
          <cell r="I191">
            <v>1875157</v>
          </cell>
          <cell r="J191">
            <v>1875157</v>
          </cell>
          <cell r="K191">
            <v>1875157</v>
          </cell>
          <cell r="L191">
            <v>1875157</v>
          </cell>
        </row>
        <row r="192">
          <cell r="D192">
            <v>1875157</v>
          </cell>
          <cell r="E192">
            <v>1875157</v>
          </cell>
          <cell r="F192">
            <v>1875157</v>
          </cell>
          <cell r="G192">
            <v>1875157</v>
          </cell>
          <cell r="H192">
            <v>1875157</v>
          </cell>
          <cell r="I192">
            <v>1875157</v>
          </cell>
          <cell r="J192">
            <v>1875157</v>
          </cell>
          <cell r="K192">
            <v>1875157</v>
          </cell>
          <cell r="L192">
            <v>1875157</v>
          </cell>
        </row>
        <row r="193">
          <cell r="D193">
            <v>1875157</v>
          </cell>
          <cell r="E193">
            <v>1875157</v>
          </cell>
          <cell r="F193">
            <v>1875157</v>
          </cell>
          <cell r="G193">
            <v>1875157</v>
          </cell>
          <cell r="H193">
            <v>1875157</v>
          </cell>
          <cell r="I193">
            <v>1875157</v>
          </cell>
          <cell r="J193">
            <v>1875157</v>
          </cell>
          <cell r="K193">
            <v>1875157</v>
          </cell>
          <cell r="L193">
            <v>1875157</v>
          </cell>
        </row>
        <row r="194">
          <cell r="D194">
            <v>1875157</v>
          </cell>
          <cell r="E194">
            <v>1875157</v>
          </cell>
          <cell r="F194">
            <v>1875157</v>
          </cell>
          <cell r="G194">
            <v>1875157</v>
          </cell>
          <cell r="H194">
            <v>1875157</v>
          </cell>
          <cell r="I194">
            <v>1875157</v>
          </cell>
          <cell r="J194">
            <v>1875157</v>
          </cell>
          <cell r="K194">
            <v>1875157</v>
          </cell>
          <cell r="L194">
            <v>1875157</v>
          </cell>
        </row>
        <row r="195">
          <cell r="D195">
            <v>1875157</v>
          </cell>
          <cell r="E195">
            <v>1875157</v>
          </cell>
          <cell r="F195">
            <v>1875157</v>
          </cell>
          <cell r="G195">
            <v>1875157</v>
          </cell>
          <cell r="H195">
            <v>1875157</v>
          </cell>
          <cell r="I195">
            <v>1875157</v>
          </cell>
          <cell r="J195">
            <v>1875157</v>
          </cell>
          <cell r="K195">
            <v>1875157</v>
          </cell>
          <cell r="L195">
            <v>1875157</v>
          </cell>
        </row>
        <row r="196">
          <cell r="D196">
            <v>1875157</v>
          </cell>
          <cell r="E196">
            <v>1875157</v>
          </cell>
          <cell r="F196">
            <v>1875157</v>
          </cell>
          <cell r="G196">
            <v>1875157</v>
          </cell>
          <cell r="H196">
            <v>1875157</v>
          </cell>
          <cell r="I196">
            <v>1875157</v>
          </cell>
          <cell r="J196">
            <v>1875157</v>
          </cell>
          <cell r="K196">
            <v>1875157</v>
          </cell>
          <cell r="L196">
            <v>1875157</v>
          </cell>
        </row>
        <row r="197">
          <cell r="D197">
            <v>1875157</v>
          </cell>
          <cell r="E197">
            <v>1875157</v>
          </cell>
          <cell r="F197">
            <v>1875157</v>
          </cell>
          <cell r="G197">
            <v>1875157</v>
          </cell>
          <cell r="H197">
            <v>1875157</v>
          </cell>
          <cell r="I197">
            <v>1875157</v>
          </cell>
          <cell r="J197">
            <v>1875157</v>
          </cell>
          <cell r="K197">
            <v>1875157</v>
          </cell>
          <cell r="L197">
            <v>1875157</v>
          </cell>
        </row>
        <row r="198">
          <cell r="D198">
            <v>1875157</v>
          </cell>
          <cell r="E198">
            <v>1875157</v>
          </cell>
          <cell r="F198">
            <v>1875157</v>
          </cell>
          <cell r="G198">
            <v>1875157</v>
          </cell>
          <cell r="H198">
            <v>1875157</v>
          </cell>
          <cell r="I198">
            <v>1875157</v>
          </cell>
          <cell r="J198">
            <v>1875157</v>
          </cell>
          <cell r="K198">
            <v>1875157</v>
          </cell>
          <cell r="L198">
            <v>1875157</v>
          </cell>
        </row>
        <row r="199">
          <cell r="D199">
            <v>1875157</v>
          </cell>
          <cell r="E199">
            <v>1875157</v>
          </cell>
          <cell r="F199">
            <v>1875157</v>
          </cell>
          <cell r="G199">
            <v>1875157</v>
          </cell>
          <cell r="H199">
            <v>1875157</v>
          </cell>
          <cell r="I199">
            <v>1875157</v>
          </cell>
          <cell r="J199">
            <v>1875157</v>
          </cell>
          <cell r="K199">
            <v>1875157</v>
          </cell>
          <cell r="L199">
            <v>1875157</v>
          </cell>
        </row>
        <row r="200">
          <cell r="D200">
            <v>1875157</v>
          </cell>
          <cell r="E200">
            <v>1875157</v>
          </cell>
          <cell r="F200">
            <v>1875157</v>
          </cell>
          <cell r="G200">
            <v>1875157</v>
          </cell>
          <cell r="H200">
            <v>1875157</v>
          </cell>
          <cell r="I200">
            <v>1875157</v>
          </cell>
          <cell r="J200">
            <v>1875157</v>
          </cell>
          <cell r="K200">
            <v>1875157</v>
          </cell>
          <cell r="L200">
            <v>1875157</v>
          </cell>
        </row>
        <row r="201">
          <cell r="D201">
            <v>1875157</v>
          </cell>
          <cell r="E201">
            <v>1875157</v>
          </cell>
          <cell r="F201">
            <v>1875157</v>
          </cell>
          <cell r="G201">
            <v>1875157</v>
          </cell>
          <cell r="H201">
            <v>1875157</v>
          </cell>
          <cell r="I201">
            <v>1875157</v>
          </cell>
          <cell r="J201">
            <v>1875157</v>
          </cell>
          <cell r="K201">
            <v>1875157</v>
          </cell>
          <cell r="L201">
            <v>1875157</v>
          </cell>
        </row>
        <row r="202">
          <cell r="D202">
            <v>1875157</v>
          </cell>
          <cell r="E202">
            <v>1875157</v>
          </cell>
          <cell r="F202">
            <v>1875157</v>
          </cell>
          <cell r="G202">
            <v>1875157</v>
          </cell>
          <cell r="H202">
            <v>1875157</v>
          </cell>
          <cell r="I202">
            <v>1875157</v>
          </cell>
          <cell r="J202">
            <v>1875157</v>
          </cell>
          <cell r="K202">
            <v>1875157</v>
          </cell>
          <cell r="L202">
            <v>1875157</v>
          </cell>
        </row>
        <row r="203">
          <cell r="D203">
            <v>1875157</v>
          </cell>
          <cell r="E203">
            <v>1875157</v>
          </cell>
          <cell r="F203">
            <v>1875157</v>
          </cell>
          <cell r="G203">
            <v>1875157</v>
          </cell>
          <cell r="H203">
            <v>1875157</v>
          </cell>
          <cell r="I203">
            <v>1875157</v>
          </cell>
          <cell r="J203">
            <v>1875157</v>
          </cell>
          <cell r="K203">
            <v>1875157</v>
          </cell>
          <cell r="L203">
            <v>1875157</v>
          </cell>
        </row>
        <row r="204">
          <cell r="D204">
            <v>1875157</v>
          </cell>
          <cell r="E204">
            <v>1875157</v>
          </cell>
          <cell r="F204">
            <v>1875157</v>
          </cell>
          <cell r="G204">
            <v>1875157</v>
          </cell>
          <cell r="H204">
            <v>1875157</v>
          </cell>
          <cell r="I204">
            <v>1875157</v>
          </cell>
          <cell r="J204">
            <v>1875157</v>
          </cell>
          <cell r="K204">
            <v>1875157</v>
          </cell>
          <cell r="L204">
            <v>1875157</v>
          </cell>
        </row>
        <row r="205">
          <cell r="D205">
            <v>1875157</v>
          </cell>
          <cell r="E205">
            <v>1875157</v>
          </cell>
          <cell r="F205">
            <v>1875157</v>
          </cell>
          <cell r="G205">
            <v>1875157</v>
          </cell>
          <cell r="H205">
            <v>1875157</v>
          </cell>
          <cell r="I205">
            <v>1875157</v>
          </cell>
          <cell r="J205">
            <v>1875157</v>
          </cell>
          <cell r="K205">
            <v>1875157</v>
          </cell>
          <cell r="L205">
            <v>1875157</v>
          </cell>
        </row>
        <row r="206">
          <cell r="D206">
            <v>1875157</v>
          </cell>
          <cell r="E206">
            <v>1875157</v>
          </cell>
          <cell r="F206">
            <v>1875157</v>
          </cell>
          <cell r="G206">
            <v>1875157</v>
          </cell>
          <cell r="H206">
            <v>1875157</v>
          </cell>
          <cell r="I206">
            <v>1875157</v>
          </cell>
          <cell r="J206">
            <v>1875157</v>
          </cell>
          <cell r="K206">
            <v>1875157</v>
          </cell>
          <cell r="L206">
            <v>1875157</v>
          </cell>
        </row>
        <row r="207">
          <cell r="D207">
            <v>1875157</v>
          </cell>
          <cell r="E207">
            <v>1875157</v>
          </cell>
          <cell r="F207">
            <v>1875157</v>
          </cell>
          <cell r="G207">
            <v>1875157</v>
          </cell>
          <cell r="H207">
            <v>1875157</v>
          </cell>
          <cell r="I207">
            <v>1875157</v>
          </cell>
          <cell r="J207">
            <v>1875157</v>
          </cell>
          <cell r="K207">
            <v>1875157</v>
          </cell>
          <cell r="L207">
            <v>1875157</v>
          </cell>
        </row>
        <row r="208">
          <cell r="D208">
            <v>1875157</v>
          </cell>
          <cell r="E208">
            <v>1875157</v>
          </cell>
          <cell r="F208">
            <v>1875157</v>
          </cell>
          <cell r="G208">
            <v>1875157</v>
          </cell>
          <cell r="H208">
            <v>1875157</v>
          </cell>
          <cell r="I208">
            <v>1875157</v>
          </cell>
          <cell r="J208">
            <v>1875157</v>
          </cell>
          <cell r="K208">
            <v>1875157</v>
          </cell>
          <cell r="L208">
            <v>1875157</v>
          </cell>
        </row>
        <row r="209">
          <cell r="D209">
            <v>1875157</v>
          </cell>
          <cell r="E209">
            <v>1875157</v>
          </cell>
          <cell r="F209">
            <v>1875157</v>
          </cell>
          <cell r="G209">
            <v>1875157</v>
          </cell>
          <cell r="H209">
            <v>1875157</v>
          </cell>
          <cell r="I209">
            <v>1875157</v>
          </cell>
          <cell r="J209">
            <v>1875157</v>
          </cell>
          <cell r="K209">
            <v>1875157</v>
          </cell>
          <cell r="L209">
            <v>1875157</v>
          </cell>
        </row>
        <row r="210">
          <cell r="D210">
            <v>1875157</v>
          </cell>
          <cell r="E210">
            <v>1875157</v>
          </cell>
          <cell r="F210">
            <v>1875157</v>
          </cell>
          <cell r="G210">
            <v>1875157</v>
          </cell>
          <cell r="H210">
            <v>1875157</v>
          </cell>
          <cell r="I210">
            <v>1875157</v>
          </cell>
          <cell r="J210">
            <v>1875157</v>
          </cell>
          <cell r="K210">
            <v>1875157</v>
          </cell>
          <cell r="L210">
            <v>1875157</v>
          </cell>
        </row>
        <row r="211">
          <cell r="D211">
            <v>1875157</v>
          </cell>
          <cell r="E211">
            <v>1875157</v>
          </cell>
          <cell r="F211">
            <v>1875157</v>
          </cell>
          <cell r="G211">
            <v>1875157</v>
          </cell>
          <cell r="H211">
            <v>1875157</v>
          </cell>
          <cell r="I211">
            <v>1875157</v>
          </cell>
          <cell r="J211">
            <v>1875157</v>
          </cell>
          <cell r="K211">
            <v>1875157</v>
          </cell>
          <cell r="L211">
            <v>1875157</v>
          </cell>
        </row>
        <row r="212">
          <cell r="D212">
            <v>1875157</v>
          </cell>
          <cell r="E212">
            <v>1875157</v>
          </cell>
          <cell r="F212">
            <v>1875157</v>
          </cell>
          <cell r="G212">
            <v>1875157</v>
          </cell>
          <cell r="H212">
            <v>1875157</v>
          </cell>
          <cell r="I212">
            <v>1875157</v>
          </cell>
          <cell r="J212">
            <v>1875157</v>
          </cell>
          <cell r="K212">
            <v>1875157</v>
          </cell>
          <cell r="L212">
            <v>1875157</v>
          </cell>
        </row>
        <row r="213">
          <cell r="D213">
            <v>1875157</v>
          </cell>
          <cell r="E213">
            <v>1875157</v>
          </cell>
          <cell r="F213">
            <v>1875157</v>
          </cell>
          <cell r="G213">
            <v>1875157</v>
          </cell>
          <cell r="H213">
            <v>1875157</v>
          </cell>
          <cell r="I213">
            <v>1875157</v>
          </cell>
          <cell r="J213">
            <v>1875157</v>
          </cell>
          <cell r="K213">
            <v>1875157</v>
          </cell>
          <cell r="L213">
            <v>1875157</v>
          </cell>
        </row>
        <row r="214">
          <cell r="D214">
            <v>1875157</v>
          </cell>
          <cell r="E214">
            <v>1875157</v>
          </cell>
          <cell r="F214">
            <v>1875157</v>
          </cell>
          <cell r="G214">
            <v>1875157</v>
          </cell>
          <cell r="H214">
            <v>1875157</v>
          </cell>
          <cell r="I214">
            <v>1875157</v>
          </cell>
          <cell r="J214">
            <v>1875157</v>
          </cell>
          <cell r="K214">
            <v>1875157</v>
          </cell>
          <cell r="L214">
            <v>1875157</v>
          </cell>
        </row>
        <row r="215">
          <cell r="D215">
            <v>1875157</v>
          </cell>
          <cell r="E215">
            <v>1875157</v>
          </cell>
          <cell r="F215">
            <v>1875157</v>
          </cell>
          <cell r="G215">
            <v>1875157</v>
          </cell>
          <cell r="H215">
            <v>1875157</v>
          </cell>
          <cell r="I215">
            <v>1875157</v>
          </cell>
          <cell r="J215">
            <v>1875157</v>
          </cell>
          <cell r="K215">
            <v>1875157</v>
          </cell>
          <cell r="L215">
            <v>1875157</v>
          </cell>
        </row>
        <row r="216">
          <cell r="D216">
            <v>1875157</v>
          </cell>
          <cell r="E216">
            <v>1875157</v>
          </cell>
          <cell r="F216">
            <v>1875157</v>
          </cell>
          <cell r="G216">
            <v>1875157</v>
          </cell>
          <cell r="H216">
            <v>1875157</v>
          </cell>
          <cell r="I216">
            <v>1875157</v>
          </cell>
          <cell r="J216">
            <v>1875157</v>
          </cell>
          <cell r="K216">
            <v>1875157</v>
          </cell>
          <cell r="L216">
            <v>1875157</v>
          </cell>
        </row>
        <row r="217">
          <cell r="D217">
            <v>1875157</v>
          </cell>
          <cell r="E217">
            <v>1875157</v>
          </cell>
          <cell r="F217">
            <v>1875157</v>
          </cell>
          <cell r="G217">
            <v>1875157</v>
          </cell>
          <cell r="H217">
            <v>1875157</v>
          </cell>
          <cell r="I217">
            <v>1875157</v>
          </cell>
          <cell r="J217">
            <v>1875157</v>
          </cell>
          <cell r="K217">
            <v>1875157</v>
          </cell>
          <cell r="L217">
            <v>1875157</v>
          </cell>
        </row>
        <row r="218">
          <cell r="D218">
            <v>1875157</v>
          </cell>
          <cell r="E218">
            <v>1875157</v>
          </cell>
          <cell r="F218">
            <v>1875157</v>
          </cell>
          <cell r="G218">
            <v>1875157</v>
          </cell>
          <cell r="H218">
            <v>1875157</v>
          </cell>
          <cell r="I218">
            <v>1875157</v>
          </cell>
          <cell r="J218">
            <v>1875157</v>
          </cell>
          <cell r="K218">
            <v>1875157</v>
          </cell>
          <cell r="L218">
            <v>1875157</v>
          </cell>
        </row>
        <row r="219">
          <cell r="D219">
            <v>1875157</v>
          </cell>
          <cell r="E219">
            <v>1875157</v>
          </cell>
          <cell r="F219">
            <v>1875157</v>
          </cell>
          <cell r="G219">
            <v>1875157</v>
          </cell>
          <cell r="H219">
            <v>1875157</v>
          </cell>
          <cell r="I219">
            <v>1875157</v>
          </cell>
          <cell r="J219">
            <v>1875157</v>
          </cell>
          <cell r="K219">
            <v>1875157</v>
          </cell>
          <cell r="L219">
            <v>1875157</v>
          </cell>
        </row>
        <row r="220">
          <cell r="D220">
            <v>1875157</v>
          </cell>
          <cell r="E220">
            <v>1875157</v>
          </cell>
          <cell r="F220">
            <v>1875157</v>
          </cell>
          <cell r="G220">
            <v>1875157</v>
          </cell>
          <cell r="H220">
            <v>1875157</v>
          </cell>
          <cell r="I220">
            <v>1875157</v>
          </cell>
          <cell r="J220">
            <v>1875157</v>
          </cell>
          <cell r="K220">
            <v>1875157</v>
          </cell>
          <cell r="L220">
            <v>1875157</v>
          </cell>
        </row>
        <row r="221">
          <cell r="D221">
            <v>1875157</v>
          </cell>
          <cell r="E221">
            <v>1875157</v>
          </cell>
          <cell r="F221">
            <v>1875157</v>
          </cell>
          <cell r="G221">
            <v>1875157</v>
          </cell>
          <cell r="H221">
            <v>1875157</v>
          </cell>
          <cell r="I221">
            <v>1875157</v>
          </cell>
          <cell r="J221">
            <v>1875157</v>
          </cell>
          <cell r="K221">
            <v>1875157</v>
          </cell>
          <cell r="L221">
            <v>1875157</v>
          </cell>
        </row>
        <row r="222">
          <cell r="D222">
            <v>1875157</v>
          </cell>
          <cell r="E222">
            <v>1875157</v>
          </cell>
          <cell r="F222">
            <v>1875157</v>
          </cell>
          <cell r="G222">
            <v>1875157</v>
          </cell>
          <cell r="H222">
            <v>1875157</v>
          </cell>
          <cell r="I222">
            <v>1875157</v>
          </cell>
          <cell r="J222">
            <v>1875157</v>
          </cell>
          <cell r="K222">
            <v>1875157</v>
          </cell>
          <cell r="L222">
            <v>1875157</v>
          </cell>
        </row>
        <row r="223">
          <cell r="D223">
            <v>1875157</v>
          </cell>
          <cell r="E223">
            <v>1875157</v>
          </cell>
          <cell r="F223">
            <v>1875157</v>
          </cell>
          <cell r="G223">
            <v>1875157</v>
          </cell>
          <cell r="H223">
            <v>1875157</v>
          </cell>
          <cell r="I223">
            <v>1875157</v>
          </cell>
          <cell r="J223">
            <v>1875157</v>
          </cell>
          <cell r="K223">
            <v>1875157</v>
          </cell>
          <cell r="L223">
            <v>1875157</v>
          </cell>
        </row>
        <row r="224">
          <cell r="D224">
            <v>1875157</v>
          </cell>
          <cell r="E224">
            <v>1875157</v>
          </cell>
          <cell r="F224">
            <v>1875157</v>
          </cell>
          <cell r="G224">
            <v>1875157</v>
          </cell>
          <cell r="H224">
            <v>1875157</v>
          </cell>
          <cell r="I224">
            <v>1875157</v>
          </cell>
          <cell r="J224">
            <v>1875157</v>
          </cell>
          <cell r="K224">
            <v>1875157</v>
          </cell>
          <cell r="L224">
            <v>1875157</v>
          </cell>
        </row>
        <row r="225">
          <cell r="D225">
            <v>1875157</v>
          </cell>
          <cell r="E225">
            <v>1875157</v>
          </cell>
          <cell r="F225">
            <v>1875157</v>
          </cell>
          <cell r="G225">
            <v>1875157</v>
          </cell>
          <cell r="H225">
            <v>1875157</v>
          </cell>
          <cell r="I225">
            <v>1875157</v>
          </cell>
          <cell r="J225">
            <v>1875157</v>
          </cell>
          <cell r="K225">
            <v>1875157</v>
          </cell>
          <cell r="L225">
            <v>1875157</v>
          </cell>
        </row>
        <row r="226">
          <cell r="D226">
            <v>1875157</v>
          </cell>
          <cell r="E226">
            <v>1875157</v>
          </cell>
          <cell r="F226">
            <v>1875157</v>
          </cell>
          <cell r="G226">
            <v>1875157</v>
          </cell>
          <cell r="H226">
            <v>1875157</v>
          </cell>
          <cell r="I226">
            <v>1875157</v>
          </cell>
          <cell r="J226">
            <v>1875157</v>
          </cell>
          <cell r="K226">
            <v>1875157</v>
          </cell>
          <cell r="L226">
            <v>1875157</v>
          </cell>
        </row>
        <row r="227">
          <cell r="D227">
            <v>1875157</v>
          </cell>
          <cell r="E227">
            <v>1875157</v>
          </cell>
          <cell r="F227">
            <v>1875157</v>
          </cell>
          <cell r="G227">
            <v>1875157</v>
          </cell>
          <cell r="H227">
            <v>1875157</v>
          </cell>
          <cell r="I227">
            <v>1875157</v>
          </cell>
          <cell r="J227">
            <v>1875157</v>
          </cell>
          <cell r="K227">
            <v>1875157</v>
          </cell>
          <cell r="L227">
            <v>1875157</v>
          </cell>
        </row>
        <row r="228">
          <cell r="D228">
            <v>1875157</v>
          </cell>
          <cell r="E228">
            <v>1875157</v>
          </cell>
          <cell r="F228">
            <v>1875157</v>
          </cell>
          <cell r="G228">
            <v>1875157</v>
          </cell>
          <cell r="H228">
            <v>1875157</v>
          </cell>
          <cell r="I228">
            <v>1875157</v>
          </cell>
          <cell r="J228">
            <v>1875157</v>
          </cell>
          <cell r="K228">
            <v>1875157</v>
          </cell>
          <cell r="L228">
            <v>1875157</v>
          </cell>
        </row>
        <row r="229">
          <cell r="D229">
            <v>1875157</v>
          </cell>
          <cell r="E229">
            <v>1875157</v>
          </cell>
          <cell r="F229">
            <v>1875157</v>
          </cell>
          <cell r="G229">
            <v>1875157</v>
          </cell>
          <cell r="H229">
            <v>1875157</v>
          </cell>
          <cell r="I229">
            <v>1875157</v>
          </cell>
          <cell r="J229">
            <v>1875157</v>
          </cell>
          <cell r="K229">
            <v>1875157</v>
          </cell>
          <cell r="L229">
            <v>1875157</v>
          </cell>
        </row>
        <row r="230">
          <cell r="D230">
            <v>1875157</v>
          </cell>
          <cell r="E230">
            <v>1875157</v>
          </cell>
          <cell r="F230">
            <v>1875157</v>
          </cell>
          <cell r="G230">
            <v>1875157</v>
          </cell>
          <cell r="H230">
            <v>1875157</v>
          </cell>
          <cell r="I230">
            <v>1875157</v>
          </cell>
          <cell r="J230">
            <v>1875157</v>
          </cell>
          <cell r="K230">
            <v>1875157</v>
          </cell>
          <cell r="L230">
            <v>1875157</v>
          </cell>
        </row>
        <row r="231">
          <cell r="D231">
            <v>1875157</v>
          </cell>
          <cell r="E231">
            <v>1875157</v>
          </cell>
          <cell r="F231">
            <v>1875157</v>
          </cell>
          <cell r="G231">
            <v>1875157</v>
          </cell>
          <cell r="H231">
            <v>1875157</v>
          </cell>
          <cell r="I231">
            <v>1875157</v>
          </cell>
          <cell r="J231">
            <v>1875157</v>
          </cell>
          <cell r="K231">
            <v>1875157</v>
          </cell>
          <cell r="L231">
            <v>1875157</v>
          </cell>
        </row>
        <row r="232">
          <cell r="D232">
            <v>1875157</v>
          </cell>
          <cell r="E232">
            <v>1875157</v>
          </cell>
          <cell r="F232">
            <v>1875157</v>
          </cell>
          <cell r="G232">
            <v>1875157</v>
          </cell>
          <cell r="H232">
            <v>1875157</v>
          </cell>
          <cell r="I232">
            <v>1875157</v>
          </cell>
          <cell r="J232">
            <v>1875157</v>
          </cell>
          <cell r="K232">
            <v>1875157</v>
          </cell>
          <cell r="L232">
            <v>1875157</v>
          </cell>
        </row>
        <row r="233">
          <cell r="D233">
            <v>1875157</v>
          </cell>
          <cell r="E233">
            <v>1875157</v>
          </cell>
          <cell r="F233">
            <v>1875157</v>
          </cell>
          <cell r="G233">
            <v>1875157</v>
          </cell>
          <cell r="H233">
            <v>1875157</v>
          </cell>
          <cell r="I233">
            <v>1875157</v>
          </cell>
          <cell r="J233">
            <v>1875157</v>
          </cell>
          <cell r="K233">
            <v>1875157</v>
          </cell>
          <cell r="L233">
            <v>1875157</v>
          </cell>
        </row>
        <row r="234">
          <cell r="D234">
            <v>1875157</v>
          </cell>
          <cell r="E234">
            <v>1875157</v>
          </cell>
          <cell r="F234">
            <v>1875157</v>
          </cell>
          <cell r="G234">
            <v>1875157</v>
          </cell>
          <cell r="H234">
            <v>1875157</v>
          </cell>
          <cell r="I234">
            <v>1875157</v>
          </cell>
          <cell r="J234">
            <v>1875157</v>
          </cell>
          <cell r="K234">
            <v>1875157</v>
          </cell>
          <cell r="L234">
            <v>1875157</v>
          </cell>
        </row>
        <row r="235">
          <cell r="D235">
            <v>1875157</v>
          </cell>
          <cell r="E235">
            <v>1875157</v>
          </cell>
          <cell r="F235">
            <v>1875157</v>
          </cell>
          <cell r="G235">
            <v>1875157</v>
          </cell>
          <cell r="H235">
            <v>1875157</v>
          </cell>
          <cell r="I235">
            <v>1875157</v>
          </cell>
          <cell r="J235">
            <v>1875157</v>
          </cell>
          <cell r="K235">
            <v>1875157</v>
          </cell>
          <cell r="L235">
            <v>1875157</v>
          </cell>
        </row>
        <row r="236">
          <cell r="D236">
            <v>1875157</v>
          </cell>
          <cell r="E236">
            <v>1875157</v>
          </cell>
          <cell r="F236">
            <v>1875157</v>
          </cell>
          <cell r="G236">
            <v>1875157</v>
          </cell>
          <cell r="H236">
            <v>1875157</v>
          </cell>
          <cell r="I236">
            <v>1875157</v>
          </cell>
          <cell r="J236">
            <v>1875157</v>
          </cell>
          <cell r="K236">
            <v>1875157</v>
          </cell>
          <cell r="L236">
            <v>1875157</v>
          </cell>
        </row>
        <row r="237">
          <cell r="D237">
            <v>1875157</v>
          </cell>
          <cell r="E237">
            <v>1875157</v>
          </cell>
          <cell r="F237">
            <v>1875157</v>
          </cell>
          <cell r="G237">
            <v>1875157</v>
          </cell>
          <cell r="H237">
            <v>1875157</v>
          </cell>
          <cell r="I237">
            <v>1875157</v>
          </cell>
          <cell r="J237">
            <v>1875157</v>
          </cell>
          <cell r="K237">
            <v>1875157</v>
          </cell>
          <cell r="L237">
            <v>1875157</v>
          </cell>
        </row>
        <row r="238">
          <cell r="D238">
            <v>1875157</v>
          </cell>
          <cell r="E238">
            <v>1875157</v>
          </cell>
          <cell r="F238">
            <v>1875157</v>
          </cell>
          <cell r="G238">
            <v>1875157</v>
          </cell>
          <cell r="H238">
            <v>1875157</v>
          </cell>
          <cell r="I238">
            <v>1875157</v>
          </cell>
          <cell r="J238">
            <v>1875157</v>
          </cell>
          <cell r="K238">
            <v>1875157</v>
          </cell>
          <cell r="L238">
            <v>1875157</v>
          </cell>
        </row>
        <row r="239">
          <cell r="D239">
            <v>1875157</v>
          </cell>
          <cell r="E239">
            <v>1875157</v>
          </cell>
          <cell r="F239">
            <v>1875157</v>
          </cell>
          <cell r="G239">
            <v>1875157</v>
          </cell>
          <cell r="H239">
            <v>1875157</v>
          </cell>
          <cell r="I239">
            <v>1875157</v>
          </cell>
          <cell r="J239">
            <v>1875157</v>
          </cell>
          <cell r="K239">
            <v>1875157</v>
          </cell>
          <cell r="L239">
            <v>1875157</v>
          </cell>
        </row>
        <row r="240">
          <cell r="D240">
            <v>1875157</v>
          </cell>
          <cell r="E240">
            <v>1875157</v>
          </cell>
          <cell r="F240">
            <v>1875157</v>
          </cell>
          <cell r="G240">
            <v>1875157</v>
          </cell>
          <cell r="H240">
            <v>1875157</v>
          </cell>
          <cell r="I240">
            <v>1875157</v>
          </cell>
          <cell r="J240">
            <v>1875157</v>
          </cell>
          <cell r="K240">
            <v>1875157</v>
          </cell>
          <cell r="L240">
            <v>1875157</v>
          </cell>
        </row>
        <row r="241">
          <cell r="D241">
            <v>1875157</v>
          </cell>
          <cell r="E241">
            <v>1875157</v>
          </cell>
          <cell r="F241">
            <v>1875157</v>
          </cell>
          <cell r="G241">
            <v>1875157</v>
          </cell>
          <cell r="H241">
            <v>1875157</v>
          </cell>
          <cell r="I241">
            <v>1875157</v>
          </cell>
          <cell r="J241">
            <v>1875157</v>
          </cell>
          <cell r="K241">
            <v>1875157</v>
          </cell>
          <cell r="L241">
            <v>1875157</v>
          </cell>
        </row>
        <row r="242">
          <cell r="D242">
            <v>1875157</v>
          </cell>
          <cell r="E242">
            <v>1875157</v>
          </cell>
          <cell r="F242">
            <v>1875157</v>
          </cell>
          <cell r="G242">
            <v>1875157</v>
          </cell>
          <cell r="H242">
            <v>1875157</v>
          </cell>
          <cell r="I242">
            <v>1875157</v>
          </cell>
          <cell r="J242">
            <v>1875157</v>
          </cell>
          <cell r="K242">
            <v>1875157</v>
          </cell>
          <cell r="L242">
            <v>1875157</v>
          </cell>
        </row>
        <row r="243">
          <cell r="D243">
            <v>1875157</v>
          </cell>
          <cell r="E243">
            <v>1875157</v>
          </cell>
          <cell r="F243">
            <v>1875157</v>
          </cell>
          <cell r="G243">
            <v>1875157</v>
          </cell>
          <cell r="H243">
            <v>1875157</v>
          </cell>
          <cell r="I243">
            <v>1875157</v>
          </cell>
          <cell r="J243">
            <v>1875157</v>
          </cell>
          <cell r="K243">
            <v>1875157</v>
          </cell>
          <cell r="L243">
            <v>1875157</v>
          </cell>
        </row>
        <row r="244">
          <cell r="D244">
            <v>1875157</v>
          </cell>
          <cell r="E244">
            <v>1875157</v>
          </cell>
          <cell r="F244">
            <v>1875157</v>
          </cell>
          <cell r="G244">
            <v>1875157</v>
          </cell>
          <cell r="H244">
            <v>1875157</v>
          </cell>
          <cell r="I244">
            <v>1875157</v>
          </cell>
          <cell r="J244">
            <v>1875157</v>
          </cell>
          <cell r="K244">
            <v>1875157</v>
          </cell>
          <cell r="L244">
            <v>1875157</v>
          </cell>
        </row>
        <row r="245">
          <cell r="D245">
            <v>1875157</v>
          </cell>
          <cell r="E245">
            <v>1875157</v>
          </cell>
          <cell r="F245">
            <v>1875157</v>
          </cell>
          <cell r="G245">
            <v>1875157</v>
          </cell>
          <cell r="H245">
            <v>1875157</v>
          </cell>
          <cell r="I245">
            <v>1875157</v>
          </cell>
          <cell r="J245">
            <v>1875157</v>
          </cell>
          <cell r="K245">
            <v>1875157</v>
          </cell>
          <cell r="L245">
            <v>1875157</v>
          </cell>
        </row>
        <row r="246">
          <cell r="D246">
            <v>1875157</v>
          </cell>
          <cell r="E246">
            <v>1875157</v>
          </cell>
          <cell r="F246">
            <v>1875157</v>
          </cell>
          <cell r="G246">
            <v>1875157</v>
          </cell>
          <cell r="H246">
            <v>1875157</v>
          </cell>
          <cell r="I246">
            <v>1875157</v>
          </cell>
          <cell r="J246">
            <v>1875157</v>
          </cell>
          <cell r="K246">
            <v>1875157</v>
          </cell>
          <cell r="L246">
            <v>1875157</v>
          </cell>
        </row>
        <row r="247">
          <cell r="D247">
            <v>1875157</v>
          </cell>
          <cell r="E247">
            <v>1875157</v>
          </cell>
          <cell r="F247">
            <v>1875157</v>
          </cell>
          <cell r="G247">
            <v>1875157</v>
          </cell>
          <cell r="H247">
            <v>1875157</v>
          </cell>
          <cell r="I247">
            <v>1875157</v>
          </cell>
          <cell r="J247">
            <v>1875157</v>
          </cell>
          <cell r="K247">
            <v>1875157</v>
          </cell>
          <cell r="L247">
            <v>1875157</v>
          </cell>
        </row>
        <row r="248">
          <cell r="D248">
            <v>1875157</v>
          </cell>
          <cell r="E248">
            <v>1875157</v>
          </cell>
          <cell r="F248">
            <v>1875157</v>
          </cell>
          <cell r="G248">
            <v>1875157</v>
          </cell>
          <cell r="H248">
            <v>1875157</v>
          </cell>
          <cell r="I248">
            <v>1875157</v>
          </cell>
          <cell r="J248">
            <v>1875157</v>
          </cell>
          <cell r="K248">
            <v>1875157</v>
          </cell>
          <cell r="L248">
            <v>1875157</v>
          </cell>
        </row>
        <row r="249">
          <cell r="D249">
            <v>1875157</v>
          </cell>
          <cell r="E249">
            <v>1875157</v>
          </cell>
          <cell r="F249">
            <v>1875157</v>
          </cell>
          <cell r="G249">
            <v>1875157</v>
          </cell>
          <cell r="H249">
            <v>1875157</v>
          </cell>
          <cell r="I249">
            <v>1875157</v>
          </cell>
          <cell r="J249">
            <v>1875157</v>
          </cell>
          <cell r="K249">
            <v>1875157</v>
          </cell>
          <cell r="L249">
            <v>1875157</v>
          </cell>
        </row>
        <row r="250">
          <cell r="D250">
            <v>1875157</v>
          </cell>
          <cell r="E250">
            <v>1875157</v>
          </cell>
          <cell r="F250">
            <v>1875157</v>
          </cell>
          <cell r="G250">
            <v>1875157</v>
          </cell>
          <cell r="H250">
            <v>1875157</v>
          </cell>
          <cell r="I250">
            <v>1875157</v>
          </cell>
          <cell r="J250">
            <v>1875157</v>
          </cell>
          <cell r="K250">
            <v>1875157</v>
          </cell>
          <cell r="L250">
            <v>1875157</v>
          </cell>
        </row>
        <row r="251">
          <cell r="D251">
            <v>1875157</v>
          </cell>
          <cell r="E251">
            <v>1875157</v>
          </cell>
          <cell r="F251">
            <v>1875157</v>
          </cell>
          <cell r="G251">
            <v>1875157</v>
          </cell>
          <cell r="H251">
            <v>1875157</v>
          </cell>
          <cell r="I251">
            <v>1875157</v>
          </cell>
          <cell r="J251">
            <v>1875157</v>
          </cell>
          <cell r="K251">
            <v>1875157</v>
          </cell>
          <cell r="L251">
            <v>1875157</v>
          </cell>
        </row>
        <row r="252">
          <cell r="D252">
            <v>1875157</v>
          </cell>
          <cell r="E252">
            <v>1875157</v>
          </cell>
          <cell r="F252">
            <v>1875157</v>
          </cell>
          <cell r="G252">
            <v>1875157</v>
          </cell>
          <cell r="H252">
            <v>1875157</v>
          </cell>
          <cell r="I252">
            <v>1875157</v>
          </cell>
          <cell r="J252">
            <v>1875157</v>
          </cell>
          <cell r="K252">
            <v>1875157</v>
          </cell>
          <cell r="L252">
            <v>1875157</v>
          </cell>
        </row>
        <row r="253">
          <cell r="D253">
            <v>1875157</v>
          </cell>
          <cell r="E253">
            <v>1875157</v>
          </cell>
          <cell r="F253">
            <v>1875157</v>
          </cell>
          <cell r="G253">
            <v>1875157</v>
          </cell>
          <cell r="H253">
            <v>1875157</v>
          </cell>
          <cell r="I253">
            <v>1875157</v>
          </cell>
          <cell r="J253">
            <v>1875157</v>
          </cell>
          <cell r="K253">
            <v>1875157</v>
          </cell>
          <cell r="L253">
            <v>1875157</v>
          </cell>
        </row>
        <row r="254">
          <cell r="D254">
            <v>1875157</v>
          </cell>
          <cell r="E254">
            <v>1875157</v>
          </cell>
          <cell r="F254">
            <v>1875157</v>
          </cell>
          <cell r="G254">
            <v>1875157</v>
          </cell>
          <cell r="H254">
            <v>1875157</v>
          </cell>
          <cell r="I254">
            <v>1875157</v>
          </cell>
          <cell r="J254">
            <v>1875157</v>
          </cell>
          <cell r="K254">
            <v>1875157</v>
          </cell>
          <cell r="L254">
            <v>1875157</v>
          </cell>
        </row>
        <row r="255">
          <cell r="D255">
            <v>1875157</v>
          </cell>
          <cell r="E255">
            <v>1875157</v>
          </cell>
          <cell r="F255">
            <v>1875157</v>
          </cell>
          <cell r="G255">
            <v>1875157</v>
          </cell>
          <cell r="H255">
            <v>1875157</v>
          </cell>
          <cell r="I255">
            <v>1875157</v>
          </cell>
          <cell r="J255">
            <v>1875157</v>
          </cell>
          <cell r="K255">
            <v>1875157</v>
          </cell>
          <cell r="L255">
            <v>1875157</v>
          </cell>
        </row>
        <row r="256">
          <cell r="D256">
            <v>1875157</v>
          </cell>
          <cell r="E256">
            <v>1875157</v>
          </cell>
          <cell r="F256">
            <v>1875157</v>
          </cell>
          <cell r="G256">
            <v>1875157</v>
          </cell>
          <cell r="H256">
            <v>1875157</v>
          </cell>
          <cell r="I256">
            <v>1875157</v>
          </cell>
          <cell r="J256">
            <v>1875157</v>
          </cell>
          <cell r="K256">
            <v>1875157</v>
          </cell>
          <cell r="L256">
            <v>1875157</v>
          </cell>
        </row>
        <row r="257">
          <cell r="D257">
            <v>1875157</v>
          </cell>
          <cell r="E257">
            <v>1875157</v>
          </cell>
          <cell r="F257">
            <v>1875157</v>
          </cell>
          <cell r="G257">
            <v>1875157</v>
          </cell>
          <cell r="H257">
            <v>1875157</v>
          </cell>
          <cell r="I257">
            <v>1875157</v>
          </cell>
          <cell r="J257">
            <v>1875157</v>
          </cell>
          <cell r="K257">
            <v>1875157</v>
          </cell>
          <cell r="L257">
            <v>1875157</v>
          </cell>
        </row>
        <row r="258">
          <cell r="D258">
            <v>1875157</v>
          </cell>
          <cell r="E258">
            <v>1875157</v>
          </cell>
          <cell r="F258">
            <v>1875157</v>
          </cell>
          <cell r="G258">
            <v>1875157</v>
          </cell>
          <cell r="H258">
            <v>1875157</v>
          </cell>
          <cell r="I258">
            <v>1875157</v>
          </cell>
          <cell r="J258">
            <v>1875157</v>
          </cell>
          <cell r="K258">
            <v>1875157</v>
          </cell>
          <cell r="L258">
            <v>1875157</v>
          </cell>
        </row>
        <row r="259">
          <cell r="D259">
            <v>1875157</v>
          </cell>
          <cell r="E259">
            <v>1875157</v>
          </cell>
          <cell r="F259">
            <v>1875157</v>
          </cell>
          <cell r="G259">
            <v>1875157</v>
          </cell>
          <cell r="H259">
            <v>1875157</v>
          </cell>
          <cell r="I259">
            <v>1875157</v>
          </cell>
          <cell r="J259">
            <v>1875157</v>
          </cell>
          <cell r="K259">
            <v>1875157</v>
          </cell>
          <cell r="L259">
            <v>1875157</v>
          </cell>
        </row>
        <row r="260">
          <cell r="D260">
            <v>1875157</v>
          </cell>
          <cell r="E260">
            <v>1875157</v>
          </cell>
          <cell r="F260">
            <v>1875157</v>
          </cell>
          <cell r="G260">
            <v>1875157</v>
          </cell>
          <cell r="H260">
            <v>1875157</v>
          </cell>
          <cell r="I260">
            <v>1875157</v>
          </cell>
          <cell r="J260">
            <v>1875157</v>
          </cell>
          <cell r="K260">
            <v>1875157</v>
          </cell>
          <cell r="L260">
            <v>1875157</v>
          </cell>
        </row>
        <row r="261">
          <cell r="D261">
            <v>1875157</v>
          </cell>
          <cell r="E261">
            <v>1875157</v>
          </cell>
          <cell r="F261">
            <v>1875157</v>
          </cell>
          <cell r="G261">
            <v>1875157</v>
          </cell>
          <cell r="H261">
            <v>1875157</v>
          </cell>
          <cell r="I261">
            <v>1875157</v>
          </cell>
          <cell r="J261">
            <v>1875157</v>
          </cell>
          <cell r="K261">
            <v>1875157</v>
          </cell>
          <cell r="L261">
            <v>1875157</v>
          </cell>
        </row>
        <row r="262">
          <cell r="D262">
            <v>1875157</v>
          </cell>
          <cell r="E262">
            <v>1875157</v>
          </cell>
          <cell r="F262">
            <v>1875157</v>
          </cell>
          <cell r="G262">
            <v>1875157</v>
          </cell>
          <cell r="H262">
            <v>1875157</v>
          </cell>
          <cell r="I262">
            <v>1875157</v>
          </cell>
          <cell r="J262">
            <v>1875157</v>
          </cell>
          <cell r="K262">
            <v>1875157</v>
          </cell>
          <cell r="L262">
            <v>1875157</v>
          </cell>
        </row>
        <row r="263">
          <cell r="D263">
            <v>1875157</v>
          </cell>
          <cell r="E263">
            <v>1875157</v>
          </cell>
          <cell r="F263">
            <v>1875157</v>
          </cell>
          <cell r="G263">
            <v>1875157</v>
          </cell>
          <cell r="H263">
            <v>1875157</v>
          </cell>
          <cell r="I263">
            <v>1875157</v>
          </cell>
          <cell r="J263">
            <v>1875157</v>
          </cell>
          <cell r="K263">
            <v>1875157</v>
          </cell>
          <cell r="L263">
            <v>1875157</v>
          </cell>
        </row>
        <row r="264">
          <cell r="D264">
            <v>1875157</v>
          </cell>
          <cell r="E264">
            <v>1875157</v>
          </cell>
          <cell r="F264">
            <v>1875157</v>
          </cell>
          <cell r="G264">
            <v>1875157</v>
          </cell>
          <cell r="H264">
            <v>1875157</v>
          </cell>
          <cell r="I264">
            <v>1875157</v>
          </cell>
          <cell r="J264">
            <v>1875157</v>
          </cell>
          <cell r="K264">
            <v>1875157</v>
          </cell>
          <cell r="L264">
            <v>1875157</v>
          </cell>
        </row>
        <row r="265">
          <cell r="D265">
            <v>1875157</v>
          </cell>
          <cell r="E265">
            <v>1875157</v>
          </cell>
          <cell r="F265">
            <v>1875157</v>
          </cell>
          <cell r="G265">
            <v>1875157</v>
          </cell>
          <cell r="H265">
            <v>1875157</v>
          </cell>
          <cell r="I265">
            <v>1875157</v>
          </cell>
          <cell r="J265">
            <v>1875157</v>
          </cell>
          <cell r="K265">
            <v>1875157</v>
          </cell>
          <cell r="L265">
            <v>1875157</v>
          </cell>
        </row>
        <row r="266">
          <cell r="D266">
            <v>1875157</v>
          </cell>
          <cell r="E266">
            <v>1875157</v>
          </cell>
          <cell r="F266">
            <v>1875157</v>
          </cell>
          <cell r="G266">
            <v>1875157</v>
          </cell>
          <cell r="H266">
            <v>1875157</v>
          </cell>
          <cell r="I266">
            <v>1875157</v>
          </cell>
          <cell r="J266">
            <v>1875157</v>
          </cell>
          <cell r="K266">
            <v>1875157</v>
          </cell>
          <cell r="L266">
            <v>1875157</v>
          </cell>
        </row>
        <row r="267">
          <cell r="D267">
            <v>1875157</v>
          </cell>
          <cell r="E267">
            <v>1875157</v>
          </cell>
          <cell r="F267">
            <v>1875157</v>
          </cell>
          <cell r="G267">
            <v>1875157</v>
          </cell>
          <cell r="H267">
            <v>1875157</v>
          </cell>
          <cell r="I267">
            <v>1875157</v>
          </cell>
          <cell r="J267">
            <v>1875157</v>
          </cell>
          <cell r="K267">
            <v>1875157</v>
          </cell>
          <cell r="L267">
            <v>1875157</v>
          </cell>
        </row>
        <row r="268">
          <cell r="D268">
            <v>1875157</v>
          </cell>
          <cell r="E268">
            <v>1875157</v>
          </cell>
          <cell r="F268">
            <v>1875157</v>
          </cell>
          <cell r="G268">
            <v>1875157</v>
          </cell>
          <cell r="H268">
            <v>1875157</v>
          </cell>
          <cell r="I268">
            <v>1875157</v>
          </cell>
          <cell r="J268">
            <v>1875157</v>
          </cell>
          <cell r="K268">
            <v>1875157</v>
          </cell>
          <cell r="L268">
            <v>1875157</v>
          </cell>
        </row>
        <row r="269">
          <cell r="D269">
            <v>1875157</v>
          </cell>
          <cell r="E269">
            <v>1875157</v>
          </cell>
          <cell r="F269">
            <v>1875157</v>
          </cell>
          <cell r="G269">
            <v>1875157</v>
          </cell>
          <cell r="H269">
            <v>1875157</v>
          </cell>
          <cell r="I269">
            <v>1875157</v>
          </cell>
          <cell r="J269">
            <v>1875157</v>
          </cell>
          <cell r="K269">
            <v>1875157</v>
          </cell>
          <cell r="L269">
            <v>1875157</v>
          </cell>
        </row>
        <row r="270">
          <cell r="D270">
            <v>1875157</v>
          </cell>
          <cell r="E270">
            <v>1875157</v>
          </cell>
          <cell r="F270">
            <v>1875157</v>
          </cell>
          <cell r="G270">
            <v>1875157</v>
          </cell>
          <cell r="H270">
            <v>1875157</v>
          </cell>
          <cell r="I270">
            <v>1875157</v>
          </cell>
          <cell r="J270">
            <v>1875157</v>
          </cell>
          <cell r="K270">
            <v>1875157</v>
          </cell>
          <cell r="L270">
            <v>1875157</v>
          </cell>
        </row>
        <row r="271">
          <cell r="D271">
            <v>1875157</v>
          </cell>
          <cell r="E271">
            <v>1875157</v>
          </cell>
          <cell r="F271">
            <v>1875157</v>
          </cell>
          <cell r="G271">
            <v>1875157</v>
          </cell>
          <cell r="H271">
            <v>1875157</v>
          </cell>
          <cell r="I271">
            <v>1875157</v>
          </cell>
          <cell r="J271">
            <v>1875157</v>
          </cell>
          <cell r="K271">
            <v>1875157</v>
          </cell>
          <cell r="L271">
            <v>1875157</v>
          </cell>
        </row>
        <row r="272">
          <cell r="D272">
            <v>1875157</v>
          </cell>
          <cell r="E272">
            <v>1875157</v>
          </cell>
          <cell r="F272">
            <v>1875157</v>
          </cell>
          <cell r="G272">
            <v>1875157</v>
          </cell>
          <cell r="H272">
            <v>1875157</v>
          </cell>
          <cell r="I272">
            <v>1875157</v>
          </cell>
          <cell r="J272">
            <v>1875157</v>
          </cell>
          <cell r="K272">
            <v>1875157</v>
          </cell>
          <cell r="L272">
            <v>1875157</v>
          </cell>
        </row>
        <row r="273">
          <cell r="D273">
            <v>1875157</v>
          </cell>
          <cell r="E273">
            <v>1875157</v>
          </cell>
          <cell r="F273">
            <v>1875157</v>
          </cell>
          <cell r="G273">
            <v>1875157</v>
          </cell>
          <cell r="H273">
            <v>1875157</v>
          </cell>
          <cell r="I273">
            <v>1875157</v>
          </cell>
          <cell r="J273">
            <v>1875157</v>
          </cell>
          <cell r="K273">
            <v>1875157</v>
          </cell>
          <cell r="L273">
            <v>1875157</v>
          </cell>
        </row>
        <row r="274">
          <cell r="D274">
            <v>1875157</v>
          </cell>
          <cell r="E274">
            <v>1875157</v>
          </cell>
          <cell r="F274">
            <v>1875157</v>
          </cell>
          <cell r="G274">
            <v>1875157</v>
          </cell>
          <cell r="H274">
            <v>1875157</v>
          </cell>
          <cell r="I274">
            <v>1875157</v>
          </cell>
          <cell r="J274">
            <v>1875157</v>
          </cell>
          <cell r="K274">
            <v>1875157</v>
          </cell>
          <cell r="L274">
            <v>1875157</v>
          </cell>
        </row>
        <row r="275">
          <cell r="D275">
            <v>1875157</v>
          </cell>
          <cell r="E275">
            <v>1875157</v>
          </cell>
          <cell r="F275">
            <v>1875157</v>
          </cell>
          <cell r="G275">
            <v>1875157</v>
          </cell>
          <cell r="H275">
            <v>1875157</v>
          </cell>
          <cell r="I275">
            <v>1875157</v>
          </cell>
          <cell r="J275">
            <v>1875157</v>
          </cell>
          <cell r="K275">
            <v>1875157</v>
          </cell>
          <cell r="L275">
            <v>1875157</v>
          </cell>
        </row>
        <row r="276">
          <cell r="D276">
            <v>1875157</v>
          </cell>
          <cell r="E276">
            <v>1875157</v>
          </cell>
          <cell r="F276">
            <v>1875157</v>
          </cell>
          <cell r="G276">
            <v>1875157</v>
          </cell>
          <cell r="H276">
            <v>1875157</v>
          </cell>
          <cell r="I276">
            <v>1875157</v>
          </cell>
          <cell r="J276">
            <v>1875157</v>
          </cell>
          <cell r="K276">
            <v>1875157</v>
          </cell>
          <cell r="L276">
            <v>1875157</v>
          </cell>
        </row>
        <row r="277">
          <cell r="D277">
            <v>1875157</v>
          </cell>
          <cell r="E277">
            <v>1875157</v>
          </cell>
          <cell r="F277">
            <v>1875157</v>
          </cell>
          <cell r="G277">
            <v>1875157</v>
          </cell>
          <cell r="H277">
            <v>1875157</v>
          </cell>
          <cell r="I277">
            <v>1875157</v>
          </cell>
          <cell r="J277">
            <v>1875157</v>
          </cell>
          <cell r="K277">
            <v>1875157</v>
          </cell>
          <cell r="L277">
            <v>1875157</v>
          </cell>
        </row>
        <row r="278">
          <cell r="D278">
            <v>1875157</v>
          </cell>
          <cell r="E278">
            <v>1875157</v>
          </cell>
          <cell r="F278">
            <v>1875157</v>
          </cell>
          <cell r="G278">
            <v>1875157</v>
          </cell>
          <cell r="H278">
            <v>1875157</v>
          </cell>
          <cell r="I278">
            <v>1875157</v>
          </cell>
          <cell r="J278">
            <v>1875157</v>
          </cell>
          <cell r="K278">
            <v>1875157</v>
          </cell>
          <cell r="L278">
            <v>1875157</v>
          </cell>
        </row>
        <row r="279">
          <cell r="D279">
            <v>1875157</v>
          </cell>
          <cell r="E279">
            <v>1875157</v>
          </cell>
          <cell r="F279">
            <v>1875157</v>
          </cell>
          <cell r="G279">
            <v>1875157</v>
          </cell>
          <cell r="H279">
            <v>1875157</v>
          </cell>
          <cell r="I279">
            <v>1875157</v>
          </cell>
          <cell r="J279">
            <v>1875157</v>
          </cell>
          <cell r="K279">
            <v>1875157</v>
          </cell>
          <cell r="L279">
            <v>1875157</v>
          </cell>
        </row>
        <row r="280">
          <cell r="D280">
            <v>1875157</v>
          </cell>
          <cell r="E280">
            <v>1875157</v>
          </cell>
          <cell r="F280">
            <v>1875157</v>
          </cell>
          <cell r="G280">
            <v>1875157</v>
          </cell>
          <cell r="H280">
            <v>1875157</v>
          </cell>
          <cell r="I280">
            <v>1875157</v>
          </cell>
          <cell r="J280">
            <v>1875157</v>
          </cell>
          <cell r="K280">
            <v>1875157</v>
          </cell>
          <cell r="L280">
            <v>1875157</v>
          </cell>
        </row>
        <row r="281">
          <cell r="D281">
            <v>1875157</v>
          </cell>
          <cell r="E281">
            <v>1875157</v>
          </cell>
          <cell r="F281">
            <v>1875157</v>
          </cell>
          <cell r="G281">
            <v>1875157</v>
          </cell>
          <cell r="H281">
            <v>1875157</v>
          </cell>
          <cell r="I281">
            <v>1875157</v>
          </cell>
          <cell r="J281">
            <v>1875157</v>
          </cell>
          <cell r="K281">
            <v>1875157</v>
          </cell>
          <cell r="L281">
            <v>1875157</v>
          </cell>
        </row>
        <row r="282">
          <cell r="D282">
            <v>1875157</v>
          </cell>
          <cell r="E282">
            <v>1875157</v>
          </cell>
          <cell r="F282">
            <v>1875157</v>
          </cell>
          <cell r="G282">
            <v>1875157</v>
          </cell>
          <cell r="H282">
            <v>1875157</v>
          </cell>
          <cell r="I282">
            <v>1875157</v>
          </cell>
          <cell r="J282">
            <v>1875157</v>
          </cell>
          <cell r="K282">
            <v>1875157</v>
          </cell>
          <cell r="L282">
            <v>1875157</v>
          </cell>
        </row>
        <row r="283">
          <cell r="D283">
            <v>1875157</v>
          </cell>
          <cell r="E283">
            <v>1875157</v>
          </cell>
          <cell r="F283">
            <v>1875157</v>
          </cell>
          <cell r="G283">
            <v>1875157</v>
          </cell>
          <cell r="H283">
            <v>1875157</v>
          </cell>
          <cell r="I283">
            <v>1875157</v>
          </cell>
          <cell r="J283">
            <v>1875157</v>
          </cell>
          <cell r="K283">
            <v>1875157</v>
          </cell>
          <cell r="L283">
            <v>1875157</v>
          </cell>
        </row>
        <row r="284">
          <cell r="D284">
            <v>1875157</v>
          </cell>
          <cell r="E284">
            <v>1875157</v>
          </cell>
          <cell r="F284">
            <v>1875157</v>
          </cell>
          <cell r="G284">
            <v>1875157</v>
          </cell>
          <cell r="H284">
            <v>1875157</v>
          </cell>
          <cell r="I284">
            <v>1875157</v>
          </cell>
          <cell r="J284">
            <v>1875157</v>
          </cell>
          <cell r="K284">
            <v>1875157</v>
          </cell>
          <cell r="L284">
            <v>1875157</v>
          </cell>
        </row>
        <row r="285">
          <cell r="D285">
            <v>1875157</v>
          </cell>
          <cell r="E285">
            <v>1875157</v>
          </cell>
          <cell r="F285">
            <v>1875157</v>
          </cell>
          <cell r="G285">
            <v>1875157</v>
          </cell>
          <cell r="H285">
            <v>1875157</v>
          </cell>
          <cell r="I285">
            <v>1875157</v>
          </cell>
          <cell r="J285">
            <v>1875157</v>
          </cell>
          <cell r="K285">
            <v>1875157</v>
          </cell>
          <cell r="L285">
            <v>1875157</v>
          </cell>
        </row>
        <row r="286">
          <cell r="D286">
            <v>1875157</v>
          </cell>
          <cell r="E286">
            <v>1875157</v>
          </cell>
          <cell r="F286">
            <v>1875157</v>
          </cell>
          <cell r="G286">
            <v>1875157</v>
          </cell>
          <cell r="H286">
            <v>1875157</v>
          </cell>
          <cell r="I286">
            <v>1875157</v>
          </cell>
          <cell r="J286">
            <v>1875157</v>
          </cell>
          <cell r="K286">
            <v>1875157</v>
          </cell>
          <cell r="L286">
            <v>1875157</v>
          </cell>
        </row>
        <row r="287">
          <cell r="D287">
            <v>1875157</v>
          </cell>
          <cell r="E287">
            <v>1875157</v>
          </cell>
          <cell r="F287">
            <v>1875157</v>
          </cell>
          <cell r="G287">
            <v>1875157</v>
          </cell>
          <cell r="H287">
            <v>1875157</v>
          </cell>
          <cell r="I287">
            <v>1875157</v>
          </cell>
          <cell r="J287">
            <v>1875157</v>
          </cell>
          <cell r="K287">
            <v>1875157</v>
          </cell>
          <cell r="L287">
            <v>1875157</v>
          </cell>
        </row>
        <row r="288">
          <cell r="D288">
            <v>1875157</v>
          </cell>
          <cell r="E288">
            <v>1875157</v>
          </cell>
          <cell r="F288">
            <v>1875157</v>
          </cell>
          <cell r="G288">
            <v>1875157</v>
          </cell>
          <cell r="H288">
            <v>1875157</v>
          </cell>
          <cell r="I288">
            <v>1875157</v>
          </cell>
          <cell r="J288">
            <v>1875157</v>
          </cell>
          <cell r="K288">
            <v>1875157</v>
          </cell>
          <cell r="L288">
            <v>1875157</v>
          </cell>
        </row>
        <row r="289">
          <cell r="D289">
            <v>1875157</v>
          </cell>
          <cell r="E289">
            <v>1875157</v>
          </cell>
          <cell r="F289">
            <v>1875157</v>
          </cell>
          <cell r="G289">
            <v>1875157</v>
          </cell>
          <cell r="H289">
            <v>1875157</v>
          </cell>
          <cell r="I289">
            <v>1875157</v>
          </cell>
          <cell r="J289">
            <v>1875157</v>
          </cell>
          <cell r="K289">
            <v>1875157</v>
          </cell>
          <cell r="L289">
            <v>1875157</v>
          </cell>
        </row>
        <row r="290">
          <cell r="D290">
            <v>1875157</v>
          </cell>
          <cell r="E290">
            <v>1875157</v>
          </cell>
          <cell r="F290">
            <v>1875157</v>
          </cell>
          <cell r="G290">
            <v>1875157</v>
          </cell>
          <cell r="H290">
            <v>1875157</v>
          </cell>
          <cell r="I290">
            <v>1875157</v>
          </cell>
          <cell r="J290">
            <v>1875157</v>
          </cell>
          <cell r="K290">
            <v>1875157</v>
          </cell>
          <cell r="L290">
            <v>1875157</v>
          </cell>
        </row>
        <row r="291">
          <cell r="D291">
            <v>1875157</v>
          </cell>
          <cell r="E291">
            <v>1875157</v>
          </cell>
          <cell r="F291">
            <v>1875157</v>
          </cell>
          <cell r="G291">
            <v>1875157</v>
          </cell>
          <cell r="H291">
            <v>1875157</v>
          </cell>
          <cell r="I291">
            <v>1875157</v>
          </cell>
          <cell r="J291">
            <v>1875157</v>
          </cell>
          <cell r="K291">
            <v>1875157</v>
          </cell>
          <cell r="L291">
            <v>1875157</v>
          </cell>
        </row>
        <row r="292">
          <cell r="D292">
            <v>1875157</v>
          </cell>
          <cell r="E292">
            <v>1875157</v>
          </cell>
          <cell r="F292">
            <v>1875157</v>
          </cell>
          <cell r="G292">
            <v>1875157</v>
          </cell>
          <cell r="H292">
            <v>1875157</v>
          </cell>
          <cell r="I292">
            <v>1875157</v>
          </cell>
          <cell r="J292">
            <v>1875157</v>
          </cell>
          <cell r="K292">
            <v>1875157</v>
          </cell>
          <cell r="L292">
            <v>1875157</v>
          </cell>
        </row>
        <row r="293">
          <cell r="D293">
            <v>1875157</v>
          </cell>
          <cell r="E293">
            <v>1875157</v>
          </cell>
          <cell r="F293">
            <v>1875157</v>
          </cell>
          <cell r="G293">
            <v>1875157</v>
          </cell>
          <cell r="H293">
            <v>1875157</v>
          </cell>
          <cell r="I293">
            <v>1875157</v>
          </cell>
          <cell r="J293">
            <v>1875157</v>
          </cell>
          <cell r="K293">
            <v>1875157</v>
          </cell>
          <cell r="L293">
            <v>1875157</v>
          </cell>
        </row>
        <row r="294">
          <cell r="D294">
            <v>1875157</v>
          </cell>
          <cell r="E294">
            <v>1875157</v>
          </cell>
          <cell r="F294">
            <v>1875157</v>
          </cell>
          <cell r="G294">
            <v>1875157</v>
          </cell>
          <cell r="H294">
            <v>1875157</v>
          </cell>
          <cell r="I294">
            <v>1875157</v>
          </cell>
          <cell r="J294">
            <v>1875157</v>
          </cell>
          <cell r="K294">
            <v>1875157</v>
          </cell>
          <cell r="L294">
            <v>1875157</v>
          </cell>
        </row>
        <row r="295">
          <cell r="D295">
            <v>1875157</v>
          </cell>
          <cell r="E295">
            <v>1875157</v>
          </cell>
          <cell r="F295">
            <v>1875157</v>
          </cell>
          <cell r="G295">
            <v>1875157</v>
          </cell>
          <cell r="H295">
            <v>1875157</v>
          </cell>
          <cell r="I295">
            <v>1875157</v>
          </cell>
          <cell r="J295">
            <v>1875157</v>
          </cell>
          <cell r="K295">
            <v>1875157</v>
          </cell>
          <cell r="L295">
            <v>1875157</v>
          </cell>
        </row>
        <row r="296">
          <cell r="D296">
            <v>1875157</v>
          </cell>
          <cell r="E296">
            <v>1875157</v>
          </cell>
          <cell r="F296">
            <v>1875157</v>
          </cell>
          <cell r="G296">
            <v>1875157</v>
          </cell>
          <cell r="H296">
            <v>1875157</v>
          </cell>
          <cell r="I296">
            <v>1875157</v>
          </cell>
          <cell r="J296">
            <v>1875157</v>
          </cell>
          <cell r="K296">
            <v>1875157</v>
          </cell>
          <cell r="L296">
            <v>1875157</v>
          </cell>
        </row>
        <row r="297">
          <cell r="D297">
            <v>1875157</v>
          </cell>
          <cell r="E297">
            <v>1875157</v>
          </cell>
          <cell r="F297">
            <v>1875157</v>
          </cell>
          <cell r="G297">
            <v>1875157</v>
          </cell>
          <cell r="H297">
            <v>1875157</v>
          </cell>
          <cell r="I297">
            <v>1875157</v>
          </cell>
          <cell r="J297">
            <v>1875157</v>
          </cell>
          <cell r="K297">
            <v>1875157</v>
          </cell>
          <cell r="L297">
            <v>1875157</v>
          </cell>
        </row>
        <row r="298">
          <cell r="D298">
            <v>1875157</v>
          </cell>
          <cell r="E298">
            <v>1875157</v>
          </cell>
          <cell r="F298">
            <v>1875157</v>
          </cell>
          <cell r="G298">
            <v>1875157</v>
          </cell>
          <cell r="H298">
            <v>1875157</v>
          </cell>
          <cell r="I298">
            <v>1875157</v>
          </cell>
          <cell r="J298">
            <v>1875157</v>
          </cell>
          <cell r="K298">
            <v>1875157</v>
          </cell>
          <cell r="L298">
            <v>1875157</v>
          </cell>
        </row>
        <row r="299">
          <cell r="D299">
            <v>1875157</v>
          </cell>
          <cell r="E299">
            <v>1875157</v>
          </cell>
          <cell r="F299">
            <v>1875157</v>
          </cell>
          <cell r="G299">
            <v>1875157</v>
          </cell>
          <cell r="H299">
            <v>1875157</v>
          </cell>
          <cell r="I299">
            <v>1875157</v>
          </cell>
          <cell r="J299">
            <v>1875157</v>
          </cell>
          <cell r="K299">
            <v>1875157</v>
          </cell>
          <cell r="L299">
            <v>1875157</v>
          </cell>
        </row>
        <row r="300">
          <cell r="D300">
            <v>1875157</v>
          </cell>
          <cell r="E300">
            <v>1875157</v>
          </cell>
          <cell r="F300">
            <v>1875157</v>
          </cell>
          <cell r="G300">
            <v>1875157</v>
          </cell>
          <cell r="H300">
            <v>1875157</v>
          </cell>
          <cell r="I300">
            <v>1875157</v>
          </cell>
          <cell r="J300">
            <v>1875157</v>
          </cell>
          <cell r="K300">
            <v>1875157</v>
          </cell>
          <cell r="L300">
            <v>1875157</v>
          </cell>
        </row>
        <row r="301">
          <cell r="D301">
            <v>1875157</v>
          </cell>
          <cell r="E301">
            <v>1875157</v>
          </cell>
          <cell r="F301">
            <v>1875157</v>
          </cell>
          <cell r="G301">
            <v>1875157</v>
          </cell>
          <cell r="H301">
            <v>1875157</v>
          </cell>
          <cell r="I301">
            <v>1875157</v>
          </cell>
          <cell r="J301">
            <v>1875157</v>
          </cell>
          <cell r="K301">
            <v>1875157</v>
          </cell>
          <cell r="L301">
            <v>1875157</v>
          </cell>
        </row>
        <row r="302">
          <cell r="D302">
            <v>1875157</v>
          </cell>
          <cell r="E302">
            <v>1875157</v>
          </cell>
          <cell r="F302">
            <v>1875157</v>
          </cell>
          <cell r="G302">
            <v>1875157</v>
          </cell>
          <cell r="H302">
            <v>1875157</v>
          </cell>
          <cell r="I302">
            <v>1875157</v>
          </cell>
          <cell r="J302">
            <v>1875157</v>
          </cell>
          <cell r="K302">
            <v>1875157</v>
          </cell>
          <cell r="L302">
            <v>1875157</v>
          </cell>
        </row>
        <row r="303">
          <cell r="D303">
            <v>1875157</v>
          </cell>
          <cell r="E303">
            <v>1875157</v>
          </cell>
          <cell r="F303">
            <v>1875157</v>
          </cell>
          <cell r="G303">
            <v>1875157</v>
          </cell>
          <cell r="H303">
            <v>1875157</v>
          </cell>
          <cell r="I303">
            <v>1875157</v>
          </cell>
          <cell r="J303">
            <v>1875157</v>
          </cell>
          <cell r="K303">
            <v>1875157</v>
          </cell>
          <cell r="L303">
            <v>1875157</v>
          </cell>
        </row>
        <row r="304">
          <cell r="D304">
            <v>1875157</v>
          </cell>
          <cell r="E304">
            <v>1875157</v>
          </cell>
          <cell r="F304">
            <v>1875157</v>
          </cell>
          <cell r="G304">
            <v>1875157</v>
          </cell>
          <cell r="H304">
            <v>1875157</v>
          </cell>
          <cell r="I304">
            <v>1875157</v>
          </cell>
          <cell r="J304">
            <v>1875157</v>
          </cell>
          <cell r="K304">
            <v>1875157</v>
          </cell>
          <cell r="L304">
            <v>1875157</v>
          </cell>
        </row>
        <row r="305">
          <cell r="D305">
            <v>1875157</v>
          </cell>
          <cell r="E305">
            <v>1875157</v>
          </cell>
          <cell r="F305">
            <v>1875157</v>
          </cell>
          <cell r="G305">
            <v>1875157</v>
          </cell>
          <cell r="H305">
            <v>1875157</v>
          </cell>
          <cell r="I305">
            <v>1875157</v>
          </cell>
          <cell r="J305">
            <v>1875157</v>
          </cell>
          <cell r="K305">
            <v>1875157</v>
          </cell>
          <cell r="L305">
            <v>1875157</v>
          </cell>
        </row>
        <row r="306">
          <cell r="D306">
            <v>1875157</v>
          </cell>
          <cell r="E306">
            <v>1875157</v>
          </cell>
          <cell r="F306">
            <v>1875157</v>
          </cell>
          <cell r="G306">
            <v>1875157</v>
          </cell>
          <cell r="H306">
            <v>1875157</v>
          </cell>
          <cell r="I306">
            <v>1875157</v>
          </cell>
          <cell r="J306">
            <v>1875157</v>
          </cell>
          <cell r="K306">
            <v>1875157</v>
          </cell>
          <cell r="L306">
            <v>1875157</v>
          </cell>
        </row>
        <row r="307">
          <cell r="D307">
            <v>1875157</v>
          </cell>
          <cell r="E307">
            <v>1875157</v>
          </cell>
          <cell r="F307">
            <v>1875157</v>
          </cell>
          <cell r="G307">
            <v>1875157</v>
          </cell>
          <cell r="H307">
            <v>1875157</v>
          </cell>
          <cell r="I307">
            <v>1875157</v>
          </cell>
          <cell r="J307">
            <v>1875157</v>
          </cell>
          <cell r="K307">
            <v>1875157</v>
          </cell>
          <cell r="L307">
            <v>1875157</v>
          </cell>
        </row>
        <row r="308">
          <cell r="D308">
            <v>1875157</v>
          </cell>
          <cell r="E308">
            <v>1875157</v>
          </cell>
          <cell r="F308">
            <v>1875157</v>
          </cell>
          <cell r="G308">
            <v>1875157</v>
          </cell>
          <cell r="H308">
            <v>1875157</v>
          </cell>
          <cell r="I308">
            <v>1875157</v>
          </cell>
          <cell r="J308">
            <v>1875157</v>
          </cell>
          <cell r="K308">
            <v>1875157</v>
          </cell>
          <cell r="L308">
            <v>1875157</v>
          </cell>
        </row>
        <row r="309">
          <cell r="D309">
            <v>1875157</v>
          </cell>
          <cell r="E309">
            <v>1875157</v>
          </cell>
          <cell r="F309">
            <v>1875157</v>
          </cell>
          <cell r="G309">
            <v>1875157</v>
          </cell>
          <cell r="H309">
            <v>1875157</v>
          </cell>
          <cell r="I309">
            <v>1875157</v>
          </cell>
          <cell r="J309">
            <v>1875157</v>
          </cell>
          <cell r="K309">
            <v>1875157</v>
          </cell>
          <cell r="L309">
            <v>1875157</v>
          </cell>
        </row>
        <row r="310">
          <cell r="D310">
            <v>1875157</v>
          </cell>
          <cell r="E310">
            <v>1875157</v>
          </cell>
          <cell r="F310">
            <v>1875157</v>
          </cell>
          <cell r="G310">
            <v>1875157</v>
          </cell>
          <cell r="H310">
            <v>1875157</v>
          </cell>
          <cell r="I310">
            <v>1875157</v>
          </cell>
          <cell r="J310">
            <v>1875157</v>
          </cell>
          <cell r="K310">
            <v>1875157</v>
          </cell>
          <cell r="L310">
            <v>1875157</v>
          </cell>
        </row>
        <row r="311">
          <cell r="D311">
            <v>1875157</v>
          </cell>
          <cell r="E311">
            <v>1875157</v>
          </cell>
          <cell r="F311">
            <v>1875157</v>
          </cell>
          <cell r="G311">
            <v>1875157</v>
          </cell>
          <cell r="H311">
            <v>1875157</v>
          </cell>
          <cell r="I311">
            <v>1875157</v>
          </cell>
          <cell r="J311">
            <v>1875157</v>
          </cell>
          <cell r="K311">
            <v>1875157</v>
          </cell>
          <cell r="L311">
            <v>1875157</v>
          </cell>
        </row>
        <row r="312">
          <cell r="D312">
            <v>1875157</v>
          </cell>
          <cell r="E312">
            <v>1875157</v>
          </cell>
          <cell r="F312">
            <v>1875157</v>
          </cell>
          <cell r="G312">
            <v>1875157</v>
          </cell>
          <cell r="H312">
            <v>1875157</v>
          </cell>
          <cell r="I312">
            <v>1875157</v>
          </cell>
          <cell r="J312">
            <v>1875157</v>
          </cell>
          <cell r="K312">
            <v>1875157</v>
          </cell>
          <cell r="L312">
            <v>1875157</v>
          </cell>
        </row>
        <row r="313">
          <cell r="D313">
            <v>1875157</v>
          </cell>
          <cell r="E313">
            <v>1875157</v>
          </cell>
          <cell r="F313">
            <v>1875157</v>
          </cell>
          <cell r="G313">
            <v>1875157</v>
          </cell>
          <cell r="H313">
            <v>1875157</v>
          </cell>
          <cell r="I313">
            <v>1875157</v>
          </cell>
          <cell r="J313">
            <v>1875157</v>
          </cell>
          <cell r="K313">
            <v>1875157</v>
          </cell>
          <cell r="L313">
            <v>1875157</v>
          </cell>
        </row>
        <row r="314">
          <cell r="D314">
            <v>1875157</v>
          </cell>
          <cell r="E314">
            <v>1875157</v>
          </cell>
          <cell r="F314">
            <v>1875157</v>
          </cell>
          <cell r="G314">
            <v>1875157</v>
          </cell>
          <cell r="H314">
            <v>1875157</v>
          </cell>
          <cell r="I314">
            <v>1875157</v>
          </cell>
          <cell r="J314">
            <v>1875157</v>
          </cell>
          <cell r="K314">
            <v>1875157</v>
          </cell>
          <cell r="L314">
            <v>1875157</v>
          </cell>
        </row>
        <row r="315">
          <cell r="D315">
            <v>1875157</v>
          </cell>
          <cell r="E315">
            <v>1875157</v>
          </cell>
          <cell r="F315">
            <v>1875157</v>
          </cell>
          <cell r="G315">
            <v>1875157</v>
          </cell>
          <cell r="H315">
            <v>1875157</v>
          </cell>
          <cell r="I315">
            <v>1875157</v>
          </cell>
          <cell r="J315">
            <v>1875157</v>
          </cell>
          <cell r="K315">
            <v>1875157</v>
          </cell>
          <cell r="L315">
            <v>1875157</v>
          </cell>
        </row>
        <row r="316">
          <cell r="D316">
            <v>1875157</v>
          </cell>
          <cell r="E316">
            <v>1875157</v>
          </cell>
          <cell r="F316">
            <v>1875157</v>
          </cell>
          <cell r="G316">
            <v>1875157</v>
          </cell>
          <cell r="H316">
            <v>1875157</v>
          </cell>
          <cell r="I316">
            <v>1875157</v>
          </cell>
          <cell r="J316">
            <v>1875157</v>
          </cell>
          <cell r="K316">
            <v>1875157</v>
          </cell>
          <cell r="L316">
            <v>1875157</v>
          </cell>
        </row>
        <row r="317">
          <cell r="D317">
            <v>1875157</v>
          </cell>
          <cell r="E317">
            <v>1875157</v>
          </cell>
          <cell r="F317">
            <v>1875157</v>
          </cell>
          <cell r="G317">
            <v>1875157</v>
          </cell>
          <cell r="H317">
            <v>1875157</v>
          </cell>
          <cell r="I317">
            <v>1875157</v>
          </cell>
          <cell r="J317">
            <v>1875157</v>
          </cell>
          <cell r="K317">
            <v>1875157</v>
          </cell>
          <cell r="L317">
            <v>1875157</v>
          </cell>
        </row>
        <row r="318">
          <cell r="D318">
            <v>1875157</v>
          </cell>
          <cell r="E318">
            <v>1875157</v>
          </cell>
          <cell r="F318">
            <v>1875157</v>
          </cell>
          <cell r="G318">
            <v>1875157</v>
          </cell>
          <cell r="H318">
            <v>1875157</v>
          </cell>
          <cell r="I318">
            <v>1875157</v>
          </cell>
          <cell r="J318">
            <v>1875157</v>
          </cell>
          <cell r="K318">
            <v>1875157</v>
          </cell>
          <cell r="L318">
            <v>1875157</v>
          </cell>
        </row>
        <row r="319">
          <cell r="D319">
            <v>1875157</v>
          </cell>
          <cell r="E319">
            <v>1875157</v>
          </cell>
          <cell r="F319">
            <v>1875157</v>
          </cell>
          <cell r="G319">
            <v>1875157</v>
          </cell>
          <cell r="H319">
            <v>1875157</v>
          </cell>
          <cell r="I319">
            <v>1875157</v>
          </cell>
          <cell r="J319">
            <v>1875157</v>
          </cell>
          <cell r="K319">
            <v>1875157</v>
          </cell>
          <cell r="L319">
            <v>1875157</v>
          </cell>
        </row>
        <row r="320">
          <cell r="D320">
            <v>1875157</v>
          </cell>
          <cell r="E320">
            <v>1875157</v>
          </cell>
          <cell r="F320">
            <v>1875157</v>
          </cell>
          <cell r="G320">
            <v>1875157</v>
          </cell>
          <cell r="H320">
            <v>1875157</v>
          </cell>
          <cell r="I320">
            <v>1875157</v>
          </cell>
          <cell r="J320">
            <v>1875157</v>
          </cell>
          <cell r="K320">
            <v>1875157</v>
          </cell>
          <cell r="L320">
            <v>1875157</v>
          </cell>
        </row>
        <row r="321">
          <cell r="D321">
            <v>1875157</v>
          </cell>
          <cell r="E321">
            <v>1875157</v>
          </cell>
          <cell r="F321">
            <v>1875157</v>
          </cell>
          <cell r="G321">
            <v>1875157</v>
          </cell>
          <cell r="H321">
            <v>1875157</v>
          </cell>
          <cell r="I321">
            <v>1875157</v>
          </cell>
          <cell r="J321">
            <v>1875157</v>
          </cell>
          <cell r="K321">
            <v>1875157</v>
          </cell>
          <cell r="L321">
            <v>1875157</v>
          </cell>
        </row>
        <row r="322">
          <cell r="D322">
            <v>1875157</v>
          </cell>
          <cell r="E322">
            <v>1875157</v>
          </cell>
          <cell r="F322">
            <v>1875157</v>
          </cell>
          <cell r="G322">
            <v>1875157</v>
          </cell>
          <cell r="H322">
            <v>1875157</v>
          </cell>
          <cell r="I322">
            <v>1875157</v>
          </cell>
          <cell r="J322">
            <v>1875157</v>
          </cell>
          <cell r="K322">
            <v>1875157</v>
          </cell>
          <cell r="L322">
            <v>1875157</v>
          </cell>
        </row>
        <row r="323">
          <cell r="D323">
            <v>1875157</v>
          </cell>
          <cell r="E323">
            <v>1875157</v>
          </cell>
          <cell r="F323">
            <v>1875157</v>
          </cell>
          <cell r="G323">
            <v>1875157</v>
          </cell>
          <cell r="H323">
            <v>1875157</v>
          </cell>
          <cell r="I323">
            <v>1875157</v>
          </cell>
          <cell r="J323">
            <v>1875157</v>
          </cell>
          <cell r="K323">
            <v>1875157</v>
          </cell>
          <cell r="L323">
            <v>1875157</v>
          </cell>
        </row>
        <row r="324">
          <cell r="D324">
            <v>1875157</v>
          </cell>
          <cell r="E324">
            <v>1875157</v>
          </cell>
          <cell r="F324">
            <v>1875157</v>
          </cell>
          <cell r="G324">
            <v>1875157</v>
          </cell>
          <cell r="H324">
            <v>1875157</v>
          </cell>
          <cell r="I324">
            <v>1875157</v>
          </cell>
          <cell r="J324">
            <v>1875157</v>
          </cell>
          <cell r="K324">
            <v>1875157</v>
          </cell>
          <cell r="L324">
            <v>1875157</v>
          </cell>
        </row>
        <row r="325">
          <cell r="D325">
            <v>1875157</v>
          </cell>
          <cell r="E325">
            <v>1875157</v>
          </cell>
          <cell r="F325">
            <v>1875157</v>
          </cell>
          <cell r="G325">
            <v>1875157</v>
          </cell>
          <cell r="H325">
            <v>1875157</v>
          </cell>
          <cell r="I325">
            <v>1875157</v>
          </cell>
          <cell r="J325">
            <v>1875157</v>
          </cell>
          <cell r="K325">
            <v>1875157</v>
          </cell>
          <cell r="L325">
            <v>1875157</v>
          </cell>
        </row>
        <row r="326">
          <cell r="D326">
            <v>1875157</v>
          </cell>
          <cell r="E326">
            <v>1875157</v>
          </cell>
          <cell r="F326">
            <v>1875157</v>
          </cell>
          <cell r="G326">
            <v>1875157</v>
          </cell>
          <cell r="H326">
            <v>1875157</v>
          </cell>
          <cell r="I326">
            <v>1875157</v>
          </cell>
          <cell r="J326">
            <v>1875157</v>
          </cell>
          <cell r="K326">
            <v>1875157</v>
          </cell>
          <cell r="L326">
            <v>1875157</v>
          </cell>
        </row>
        <row r="327">
          <cell r="D327">
            <v>1875157</v>
          </cell>
          <cell r="E327">
            <v>1875157</v>
          </cell>
          <cell r="F327">
            <v>1875157</v>
          </cell>
          <cell r="G327">
            <v>1875157</v>
          </cell>
          <cell r="H327">
            <v>1875157</v>
          </cell>
          <cell r="I327">
            <v>1875157</v>
          </cell>
          <cell r="J327">
            <v>1875157</v>
          </cell>
          <cell r="K327">
            <v>1875157</v>
          </cell>
          <cell r="L327">
            <v>1875157</v>
          </cell>
        </row>
        <row r="328">
          <cell r="D328">
            <v>1875157</v>
          </cell>
          <cell r="E328">
            <v>1875157</v>
          </cell>
          <cell r="F328">
            <v>1875157</v>
          </cell>
          <cell r="G328">
            <v>1875157</v>
          </cell>
          <cell r="H328">
            <v>1875157</v>
          </cell>
          <cell r="I328">
            <v>1875157</v>
          </cell>
          <cell r="J328">
            <v>1875157</v>
          </cell>
          <cell r="K328">
            <v>1875157</v>
          </cell>
          <cell r="L328">
            <v>1875157</v>
          </cell>
        </row>
        <row r="329">
          <cell r="D329">
            <v>1875157</v>
          </cell>
          <cell r="E329">
            <v>1875157</v>
          </cell>
          <cell r="F329">
            <v>1875157</v>
          </cell>
          <cell r="G329">
            <v>1875157</v>
          </cell>
          <cell r="H329">
            <v>1875157</v>
          </cell>
          <cell r="I329">
            <v>1875157</v>
          </cell>
          <cell r="J329">
            <v>1875157</v>
          </cell>
          <cell r="K329">
            <v>1875157</v>
          </cell>
          <cell r="L329">
            <v>1875157</v>
          </cell>
        </row>
        <row r="330">
          <cell r="D330">
            <v>1875157</v>
          </cell>
          <cell r="E330">
            <v>1875157</v>
          </cell>
          <cell r="F330">
            <v>1875157</v>
          </cell>
          <cell r="G330">
            <v>1875157</v>
          </cell>
          <cell r="H330">
            <v>1875157</v>
          </cell>
          <cell r="I330">
            <v>1875157</v>
          </cell>
          <cell r="J330">
            <v>1875157</v>
          </cell>
          <cell r="K330">
            <v>1875157</v>
          </cell>
          <cell r="L330">
            <v>1875157</v>
          </cell>
        </row>
        <row r="331">
          <cell r="D331">
            <v>1875157</v>
          </cell>
          <cell r="E331">
            <v>1875157</v>
          </cell>
          <cell r="F331">
            <v>1875157</v>
          </cell>
          <cell r="G331">
            <v>1875157</v>
          </cell>
          <cell r="H331">
            <v>1875157</v>
          </cell>
          <cell r="I331">
            <v>1875157</v>
          </cell>
          <cell r="J331">
            <v>1875157</v>
          </cell>
          <cell r="K331">
            <v>1875157</v>
          </cell>
          <cell r="L331">
            <v>1875157</v>
          </cell>
        </row>
        <row r="332">
          <cell r="D332">
            <v>1875157</v>
          </cell>
          <cell r="E332">
            <v>1875157</v>
          </cell>
          <cell r="F332">
            <v>1875157</v>
          </cell>
          <cell r="G332">
            <v>1875157</v>
          </cell>
          <cell r="H332">
            <v>1875157</v>
          </cell>
          <cell r="I332">
            <v>1875157</v>
          </cell>
          <cell r="J332">
            <v>1875157</v>
          </cell>
          <cell r="K332">
            <v>1875157</v>
          </cell>
          <cell r="L332">
            <v>1875157</v>
          </cell>
        </row>
        <row r="333">
          <cell r="D333">
            <v>1875157</v>
          </cell>
          <cell r="E333">
            <v>1875157</v>
          </cell>
          <cell r="F333">
            <v>1875157</v>
          </cell>
          <cell r="G333">
            <v>1875157</v>
          </cell>
          <cell r="H333">
            <v>1875157</v>
          </cell>
          <cell r="I333">
            <v>1875157</v>
          </cell>
          <cell r="J333">
            <v>1875157</v>
          </cell>
          <cell r="K333">
            <v>1875157</v>
          </cell>
          <cell r="L333">
            <v>1875157</v>
          </cell>
        </row>
        <row r="334">
          <cell r="D334">
            <v>1875157</v>
          </cell>
          <cell r="E334">
            <v>1875157</v>
          </cell>
          <cell r="F334">
            <v>1875157</v>
          </cell>
          <cell r="G334">
            <v>1875157</v>
          </cell>
          <cell r="H334">
            <v>1875157</v>
          </cell>
          <cell r="I334">
            <v>1875157</v>
          </cell>
          <cell r="J334">
            <v>1875157</v>
          </cell>
          <cell r="K334">
            <v>1875157</v>
          </cell>
          <cell r="L334">
            <v>1875157</v>
          </cell>
        </row>
        <row r="335">
          <cell r="D335">
            <v>1875157</v>
          </cell>
          <cell r="E335">
            <v>1875157</v>
          </cell>
          <cell r="F335">
            <v>1875157</v>
          </cell>
          <cell r="G335">
            <v>1875157</v>
          </cell>
          <cell r="H335">
            <v>1875157</v>
          </cell>
          <cell r="I335">
            <v>1875157</v>
          </cell>
          <cell r="J335">
            <v>1875157</v>
          </cell>
          <cell r="K335">
            <v>1875157</v>
          </cell>
          <cell r="L335">
            <v>1875157</v>
          </cell>
        </row>
        <row r="336">
          <cell r="D336">
            <v>1875157</v>
          </cell>
          <cell r="E336">
            <v>1875157</v>
          </cell>
          <cell r="F336">
            <v>1875157</v>
          </cell>
          <cell r="G336">
            <v>1875157</v>
          </cell>
          <cell r="H336">
            <v>1875157</v>
          </cell>
          <cell r="I336">
            <v>1875157</v>
          </cell>
          <cell r="J336">
            <v>1875157</v>
          </cell>
          <cell r="K336">
            <v>1875157</v>
          </cell>
          <cell r="L336">
            <v>1875157</v>
          </cell>
        </row>
        <row r="337">
          <cell r="D337">
            <v>1875157</v>
          </cell>
          <cell r="E337">
            <v>1875157</v>
          </cell>
          <cell r="F337">
            <v>1875157</v>
          </cell>
          <cell r="G337">
            <v>1875157</v>
          </cell>
          <cell r="H337">
            <v>1875157</v>
          </cell>
          <cell r="I337">
            <v>1875157</v>
          </cell>
          <cell r="J337">
            <v>1875157</v>
          </cell>
          <cell r="K337">
            <v>1875157</v>
          </cell>
          <cell r="L337">
            <v>1875157</v>
          </cell>
        </row>
        <row r="338">
          <cell r="D338">
            <v>1875157</v>
          </cell>
          <cell r="E338">
            <v>1875157</v>
          </cell>
          <cell r="F338">
            <v>1875157</v>
          </cell>
          <cell r="G338">
            <v>1875157</v>
          </cell>
          <cell r="H338">
            <v>1875157</v>
          </cell>
          <cell r="I338">
            <v>1875157</v>
          </cell>
          <cell r="J338">
            <v>1875157</v>
          </cell>
          <cell r="K338">
            <v>1875157</v>
          </cell>
          <cell r="L338">
            <v>1875157</v>
          </cell>
        </row>
        <row r="339">
          <cell r="D339">
            <v>1875157</v>
          </cell>
          <cell r="E339">
            <v>1875157</v>
          </cell>
          <cell r="F339">
            <v>1875157</v>
          </cell>
          <cell r="G339">
            <v>1875157</v>
          </cell>
          <cell r="H339">
            <v>1875157</v>
          </cell>
          <cell r="I339">
            <v>1875157</v>
          </cell>
          <cell r="J339">
            <v>1875157</v>
          </cell>
          <cell r="K339">
            <v>1875157</v>
          </cell>
          <cell r="L339">
            <v>1875157</v>
          </cell>
        </row>
        <row r="340">
          <cell r="D340">
            <v>1875157</v>
          </cell>
          <cell r="E340">
            <v>1875157</v>
          </cell>
          <cell r="F340">
            <v>1875157</v>
          </cell>
          <cell r="G340">
            <v>1875157</v>
          </cell>
          <cell r="H340">
            <v>1875157</v>
          </cell>
          <cell r="I340">
            <v>1875157</v>
          </cell>
          <cell r="J340">
            <v>1875157</v>
          </cell>
          <cell r="K340">
            <v>1875157</v>
          </cell>
          <cell r="L340">
            <v>1875157</v>
          </cell>
        </row>
        <row r="341">
          <cell r="D341">
            <v>1875157</v>
          </cell>
          <cell r="E341">
            <v>1875157</v>
          </cell>
          <cell r="F341">
            <v>1875157</v>
          </cell>
          <cell r="G341">
            <v>1875157</v>
          </cell>
          <cell r="H341">
            <v>1875157</v>
          </cell>
          <cell r="I341">
            <v>1875157</v>
          </cell>
          <cell r="J341">
            <v>1875157</v>
          </cell>
          <cell r="K341">
            <v>1875157</v>
          </cell>
          <cell r="L341">
            <v>1875157</v>
          </cell>
        </row>
        <row r="342">
          <cell r="D342">
            <v>1875157</v>
          </cell>
          <cell r="E342">
            <v>1875157</v>
          </cell>
          <cell r="F342">
            <v>1875157</v>
          </cell>
          <cell r="G342">
            <v>1875157</v>
          </cell>
          <cell r="H342">
            <v>1875157</v>
          </cell>
          <cell r="I342">
            <v>1875157</v>
          </cell>
          <cell r="J342">
            <v>1875157</v>
          </cell>
          <cell r="K342">
            <v>1875157</v>
          </cell>
          <cell r="L342">
            <v>1875157</v>
          </cell>
        </row>
        <row r="343">
          <cell r="D343">
            <v>1875157</v>
          </cell>
          <cell r="E343">
            <v>1875157</v>
          </cell>
          <cell r="F343">
            <v>1875157</v>
          </cell>
          <cell r="G343">
            <v>1875157</v>
          </cell>
          <cell r="H343">
            <v>1875157</v>
          </cell>
          <cell r="I343">
            <v>1875157</v>
          </cell>
          <cell r="J343">
            <v>1875157</v>
          </cell>
          <cell r="K343">
            <v>1875157</v>
          </cell>
          <cell r="L343">
            <v>1875157</v>
          </cell>
        </row>
        <row r="344">
          <cell r="D344">
            <v>1875157</v>
          </cell>
          <cell r="E344">
            <v>1875157</v>
          </cell>
          <cell r="F344">
            <v>1875157</v>
          </cell>
          <cell r="G344">
            <v>1875157</v>
          </cell>
          <cell r="H344">
            <v>1875157</v>
          </cell>
          <cell r="I344">
            <v>1875157</v>
          </cell>
          <cell r="J344">
            <v>1875157</v>
          </cell>
          <cell r="K344">
            <v>1875157</v>
          </cell>
          <cell r="L344">
            <v>1875157</v>
          </cell>
        </row>
        <row r="345">
          <cell r="D345">
            <v>1875157</v>
          </cell>
          <cell r="E345">
            <v>1875157</v>
          </cell>
          <cell r="F345">
            <v>1875157</v>
          </cell>
          <cell r="G345">
            <v>1875157</v>
          </cell>
          <cell r="H345">
            <v>1875157</v>
          </cell>
          <cell r="I345">
            <v>1875157</v>
          </cell>
          <cell r="J345">
            <v>1875157</v>
          </cell>
          <cell r="K345">
            <v>1875157</v>
          </cell>
          <cell r="L345">
            <v>1875157</v>
          </cell>
        </row>
        <row r="346">
          <cell r="D346">
            <v>1875157</v>
          </cell>
          <cell r="E346">
            <v>1875157</v>
          </cell>
          <cell r="F346">
            <v>1875157</v>
          </cell>
          <cell r="G346">
            <v>1875157</v>
          </cell>
          <cell r="H346">
            <v>1875157</v>
          </cell>
          <cell r="I346">
            <v>1875157</v>
          </cell>
          <cell r="J346">
            <v>1875157</v>
          </cell>
          <cell r="K346">
            <v>1875157</v>
          </cell>
          <cell r="L346">
            <v>1875157</v>
          </cell>
        </row>
        <row r="347">
          <cell r="D347">
            <v>1875157</v>
          </cell>
          <cell r="E347">
            <v>1875157</v>
          </cell>
          <cell r="F347">
            <v>1875157</v>
          </cell>
          <cell r="G347">
            <v>1875157</v>
          </cell>
          <cell r="H347">
            <v>1875157</v>
          </cell>
          <cell r="I347">
            <v>1875157</v>
          </cell>
          <cell r="J347">
            <v>1875157</v>
          </cell>
          <cell r="K347">
            <v>1875157</v>
          </cell>
          <cell r="L347">
            <v>1875157</v>
          </cell>
        </row>
        <row r="348">
          <cell r="D348">
            <v>1875157</v>
          </cell>
          <cell r="E348">
            <v>1875157</v>
          </cell>
          <cell r="F348">
            <v>1875157</v>
          </cell>
          <cell r="G348">
            <v>1875157</v>
          </cell>
          <cell r="H348">
            <v>1875157</v>
          </cell>
          <cell r="I348">
            <v>1875157</v>
          </cell>
          <cell r="J348">
            <v>1875157</v>
          </cell>
          <cell r="K348">
            <v>1875157</v>
          </cell>
          <cell r="L348">
            <v>1875157</v>
          </cell>
        </row>
        <row r="349">
          <cell r="D349">
            <v>1875157</v>
          </cell>
          <cell r="E349">
            <v>1875157</v>
          </cell>
          <cell r="F349">
            <v>1875157</v>
          </cell>
          <cell r="G349">
            <v>1875157</v>
          </cell>
          <cell r="H349">
            <v>1875157</v>
          </cell>
          <cell r="I349">
            <v>1875157</v>
          </cell>
          <cell r="J349">
            <v>1875157</v>
          </cell>
          <cell r="K349">
            <v>1875157</v>
          </cell>
          <cell r="L349">
            <v>1875157</v>
          </cell>
        </row>
        <row r="350">
          <cell r="D350">
            <v>1875157</v>
          </cell>
          <cell r="E350">
            <v>1875157</v>
          </cell>
          <cell r="F350">
            <v>1875157</v>
          </cell>
          <cell r="G350">
            <v>1875157</v>
          </cell>
          <cell r="H350">
            <v>1875157</v>
          </cell>
          <cell r="I350">
            <v>1875157</v>
          </cell>
          <cell r="J350">
            <v>1875157</v>
          </cell>
          <cell r="K350">
            <v>1875157</v>
          </cell>
          <cell r="L350">
            <v>1875157</v>
          </cell>
        </row>
        <row r="351">
          <cell r="D351">
            <v>1875157</v>
          </cell>
          <cell r="E351">
            <v>1875157</v>
          </cell>
          <cell r="F351">
            <v>1875157</v>
          </cell>
          <cell r="G351">
            <v>1875157</v>
          </cell>
          <cell r="H351">
            <v>1875157</v>
          </cell>
          <cell r="I351">
            <v>1875157</v>
          </cell>
          <cell r="J351">
            <v>1875157</v>
          </cell>
          <cell r="K351">
            <v>1875157</v>
          </cell>
          <cell r="L351">
            <v>1875157</v>
          </cell>
        </row>
        <row r="352">
          <cell r="D352">
            <v>1875157</v>
          </cell>
          <cell r="E352">
            <v>1875157</v>
          </cell>
          <cell r="F352">
            <v>1875157</v>
          </cell>
          <cell r="G352">
            <v>1875157</v>
          </cell>
          <cell r="H352">
            <v>1875157</v>
          </cell>
          <cell r="I352">
            <v>1875157</v>
          </cell>
          <cell r="J352">
            <v>1875157</v>
          </cell>
          <cell r="K352">
            <v>1875157</v>
          </cell>
          <cell r="L352">
            <v>1875157</v>
          </cell>
        </row>
        <row r="353">
          <cell r="D353">
            <v>1875157</v>
          </cell>
          <cell r="E353">
            <v>1875157</v>
          </cell>
          <cell r="F353">
            <v>1875157</v>
          </cell>
          <cell r="G353">
            <v>1875157</v>
          </cell>
          <cell r="H353">
            <v>1875157</v>
          </cell>
          <cell r="I353">
            <v>1875157</v>
          </cell>
          <cell r="J353">
            <v>1875157</v>
          </cell>
          <cell r="K353">
            <v>1875157</v>
          </cell>
          <cell r="L353">
            <v>1875157</v>
          </cell>
        </row>
        <row r="354">
          <cell r="D354">
            <v>1875157</v>
          </cell>
          <cell r="E354">
            <v>1875157</v>
          </cell>
          <cell r="F354">
            <v>1875157</v>
          </cell>
          <cell r="G354">
            <v>1875157</v>
          </cell>
          <cell r="H354">
            <v>1875157</v>
          </cell>
          <cell r="I354">
            <v>1875157</v>
          </cell>
          <cell r="J354">
            <v>1875157</v>
          </cell>
          <cell r="K354">
            <v>1875157</v>
          </cell>
          <cell r="L354">
            <v>1875157</v>
          </cell>
        </row>
        <row r="355">
          <cell r="D355">
            <v>1875157</v>
          </cell>
          <cell r="E355">
            <v>1875157</v>
          </cell>
          <cell r="F355">
            <v>1875157</v>
          </cell>
          <cell r="G355">
            <v>1875157</v>
          </cell>
          <cell r="H355">
            <v>1875157</v>
          </cell>
          <cell r="I355">
            <v>1875157</v>
          </cell>
          <cell r="J355">
            <v>1875157</v>
          </cell>
          <cell r="K355">
            <v>1875157</v>
          </cell>
          <cell r="L355">
            <v>1875157</v>
          </cell>
        </row>
        <row r="356">
          <cell r="D356">
            <v>1875157</v>
          </cell>
          <cell r="E356">
            <v>1875157</v>
          </cell>
          <cell r="F356">
            <v>1875157</v>
          </cell>
          <cell r="G356">
            <v>1875157</v>
          </cell>
          <cell r="H356">
            <v>1875157</v>
          </cell>
          <cell r="I356">
            <v>1875157</v>
          </cell>
          <cell r="J356">
            <v>1875157</v>
          </cell>
          <cell r="K356">
            <v>1875157</v>
          </cell>
          <cell r="L356">
            <v>1875157</v>
          </cell>
        </row>
        <row r="357">
          <cell r="D357">
            <v>1875157</v>
          </cell>
          <cell r="E357">
            <v>1875157</v>
          </cell>
          <cell r="F357">
            <v>1875157</v>
          </cell>
          <cell r="G357">
            <v>1875157</v>
          </cell>
          <cell r="H357">
            <v>1875157</v>
          </cell>
          <cell r="I357">
            <v>1875157</v>
          </cell>
          <cell r="J357">
            <v>1875157</v>
          </cell>
          <cell r="K357">
            <v>1875157</v>
          </cell>
          <cell r="L357">
            <v>1875157</v>
          </cell>
        </row>
        <row r="358">
          <cell r="D358">
            <v>1875157</v>
          </cell>
          <cell r="E358">
            <v>1875157</v>
          </cell>
          <cell r="F358">
            <v>1875157</v>
          </cell>
          <cell r="G358">
            <v>1875157</v>
          </cell>
          <cell r="H358">
            <v>1875157</v>
          </cell>
          <cell r="I358">
            <v>1875157</v>
          </cell>
          <cell r="J358">
            <v>1875157</v>
          </cell>
          <cell r="K358">
            <v>1875157</v>
          </cell>
          <cell r="L358">
            <v>1875157</v>
          </cell>
        </row>
        <row r="359">
          <cell r="D359">
            <v>1875157</v>
          </cell>
          <cell r="E359">
            <v>1875157</v>
          </cell>
          <cell r="F359">
            <v>1875157</v>
          </cell>
          <cell r="G359">
            <v>1875157</v>
          </cell>
          <cell r="H359">
            <v>1875157</v>
          </cell>
          <cell r="I359">
            <v>1875157</v>
          </cell>
          <cell r="J359">
            <v>1875157</v>
          </cell>
          <cell r="K359">
            <v>1875157</v>
          </cell>
          <cell r="L359">
            <v>1875157</v>
          </cell>
        </row>
        <row r="360">
          <cell r="D360">
            <v>1875157</v>
          </cell>
          <cell r="E360">
            <v>1875157</v>
          </cell>
          <cell r="F360">
            <v>1875157</v>
          </cell>
          <cell r="G360">
            <v>1875157</v>
          </cell>
          <cell r="H360">
            <v>1875157</v>
          </cell>
          <cell r="I360">
            <v>1875157</v>
          </cell>
          <cell r="J360">
            <v>1875157</v>
          </cell>
          <cell r="K360">
            <v>1875157</v>
          </cell>
          <cell r="L360">
            <v>1875157</v>
          </cell>
        </row>
        <row r="361">
          <cell r="D361">
            <v>1875157</v>
          </cell>
          <cell r="E361">
            <v>1875157</v>
          </cell>
          <cell r="F361">
            <v>1875157</v>
          </cell>
          <cell r="G361">
            <v>1875157</v>
          </cell>
          <cell r="H361">
            <v>1875157</v>
          </cell>
          <cell r="I361">
            <v>1875157</v>
          </cell>
          <cell r="J361">
            <v>1875157</v>
          </cell>
          <cell r="K361">
            <v>1875157</v>
          </cell>
          <cell r="L361">
            <v>1875157</v>
          </cell>
        </row>
        <row r="362">
          <cell r="D362">
            <v>1875157</v>
          </cell>
          <cell r="E362">
            <v>1875157</v>
          </cell>
          <cell r="F362">
            <v>1875157</v>
          </cell>
          <cell r="G362">
            <v>1875157</v>
          </cell>
          <cell r="H362">
            <v>1875157</v>
          </cell>
          <cell r="I362">
            <v>1875157</v>
          </cell>
          <cell r="J362">
            <v>1875157</v>
          </cell>
          <cell r="K362">
            <v>1875157</v>
          </cell>
          <cell r="L362">
            <v>1875157</v>
          </cell>
        </row>
        <row r="363">
          <cell r="D363">
            <v>1875157</v>
          </cell>
          <cell r="E363">
            <v>1875157</v>
          </cell>
          <cell r="F363">
            <v>1875157</v>
          </cell>
          <cell r="G363">
            <v>1875157</v>
          </cell>
          <cell r="H363">
            <v>1875157</v>
          </cell>
          <cell r="I363">
            <v>1875157</v>
          </cell>
          <cell r="J363">
            <v>1875157</v>
          </cell>
          <cell r="K363">
            <v>1875157</v>
          </cell>
          <cell r="L363">
            <v>1875157</v>
          </cell>
        </row>
        <row r="364">
          <cell r="D364">
            <v>1875157</v>
          </cell>
          <cell r="E364">
            <v>1875157</v>
          </cell>
          <cell r="F364">
            <v>1875157</v>
          </cell>
          <cell r="G364">
            <v>1875157</v>
          </cell>
          <cell r="H364">
            <v>1875157</v>
          </cell>
          <cell r="I364">
            <v>1875157</v>
          </cell>
          <cell r="J364">
            <v>1875157</v>
          </cell>
          <cell r="K364">
            <v>1875157</v>
          </cell>
          <cell r="L364">
            <v>1875157</v>
          </cell>
        </row>
        <row r="365">
          <cell r="D365">
            <v>1875157</v>
          </cell>
          <cell r="E365">
            <v>1875157</v>
          </cell>
          <cell r="F365">
            <v>1875157</v>
          </cell>
          <cell r="G365">
            <v>1875157</v>
          </cell>
          <cell r="H365">
            <v>1875157</v>
          </cell>
          <cell r="I365">
            <v>1875157</v>
          </cell>
          <cell r="J365">
            <v>1875157</v>
          </cell>
          <cell r="K365">
            <v>1875157</v>
          </cell>
          <cell r="L365">
            <v>1875157</v>
          </cell>
        </row>
        <row r="366">
          <cell r="D366">
            <v>1875157</v>
          </cell>
          <cell r="E366">
            <v>1875157</v>
          </cell>
          <cell r="F366">
            <v>1875157</v>
          </cell>
          <cell r="G366">
            <v>1875157</v>
          </cell>
          <cell r="H366">
            <v>1875157</v>
          </cell>
          <cell r="I366">
            <v>1875157</v>
          </cell>
          <cell r="J366">
            <v>1875157</v>
          </cell>
          <cell r="K366">
            <v>1875157</v>
          </cell>
          <cell r="L366">
            <v>1875157</v>
          </cell>
        </row>
        <row r="367">
          <cell r="D367">
            <v>1875157</v>
          </cell>
          <cell r="E367">
            <v>1875157</v>
          </cell>
          <cell r="F367">
            <v>1875157</v>
          </cell>
          <cell r="G367">
            <v>1875157</v>
          </cell>
          <cell r="H367">
            <v>1875157</v>
          </cell>
          <cell r="I367">
            <v>1875157</v>
          </cell>
          <cell r="J367">
            <v>1875157</v>
          </cell>
          <cell r="K367">
            <v>1875157</v>
          </cell>
          <cell r="L367">
            <v>1875157</v>
          </cell>
        </row>
        <row r="368">
          <cell r="D368">
            <v>1875157</v>
          </cell>
          <cell r="E368">
            <v>1875157</v>
          </cell>
          <cell r="F368">
            <v>1875157</v>
          </cell>
          <cell r="G368">
            <v>1875157</v>
          </cell>
          <cell r="H368">
            <v>1875157</v>
          </cell>
          <cell r="I368">
            <v>1875157</v>
          </cell>
          <cell r="J368">
            <v>1875157</v>
          </cell>
          <cell r="K368">
            <v>1875157</v>
          </cell>
          <cell r="L368">
            <v>1875157</v>
          </cell>
        </row>
        <row r="369">
          <cell r="D369">
            <v>1875157</v>
          </cell>
          <cell r="E369">
            <v>1875157</v>
          </cell>
          <cell r="F369">
            <v>1875157</v>
          </cell>
          <cell r="G369">
            <v>1875157</v>
          </cell>
          <cell r="H369">
            <v>1875157</v>
          </cell>
          <cell r="I369">
            <v>1875157</v>
          </cell>
          <cell r="J369">
            <v>1875157</v>
          </cell>
          <cell r="K369">
            <v>1875157</v>
          </cell>
          <cell r="L369">
            <v>1875157</v>
          </cell>
        </row>
        <row r="370">
          <cell r="D370">
            <v>1875157</v>
          </cell>
          <cell r="E370">
            <v>1875157</v>
          </cell>
          <cell r="F370">
            <v>1875157</v>
          </cell>
          <cell r="G370">
            <v>1875157</v>
          </cell>
          <cell r="H370">
            <v>1875157</v>
          </cell>
          <cell r="I370">
            <v>1875157</v>
          </cell>
          <cell r="J370">
            <v>1875157</v>
          </cell>
          <cell r="K370">
            <v>1875157</v>
          </cell>
          <cell r="L370">
            <v>1875157</v>
          </cell>
        </row>
        <row r="371">
          <cell r="D371">
            <v>1875157</v>
          </cell>
          <cell r="E371">
            <v>1875157</v>
          </cell>
          <cell r="F371">
            <v>1875157</v>
          </cell>
          <cell r="G371">
            <v>1875157</v>
          </cell>
          <cell r="H371">
            <v>1875157</v>
          </cell>
          <cell r="I371">
            <v>1875157</v>
          </cell>
          <cell r="J371">
            <v>1875157</v>
          </cell>
          <cell r="K371">
            <v>1875157</v>
          </cell>
          <cell r="L371">
            <v>1875157</v>
          </cell>
        </row>
        <row r="372">
          <cell r="D372">
            <v>1875157</v>
          </cell>
          <cell r="E372">
            <v>1875157</v>
          </cell>
          <cell r="F372">
            <v>1875157</v>
          </cell>
          <cell r="G372">
            <v>1875157</v>
          </cell>
          <cell r="H372">
            <v>1875157</v>
          </cell>
          <cell r="I372">
            <v>1875157</v>
          </cell>
          <cell r="J372">
            <v>1875157</v>
          </cell>
          <cell r="K372">
            <v>1875157</v>
          </cell>
          <cell r="L372">
            <v>1875157</v>
          </cell>
        </row>
        <row r="373">
          <cell r="D373">
            <v>1875157</v>
          </cell>
          <cell r="E373">
            <v>1875157</v>
          </cell>
          <cell r="F373">
            <v>1875157</v>
          </cell>
          <cell r="G373">
            <v>1875157</v>
          </cell>
          <cell r="H373">
            <v>1875157</v>
          </cell>
          <cell r="I373">
            <v>1875157</v>
          </cell>
          <cell r="J373">
            <v>1875157</v>
          </cell>
          <cell r="K373">
            <v>1875157</v>
          </cell>
          <cell r="L373">
            <v>1875157</v>
          </cell>
        </row>
        <row r="374">
          <cell r="D374">
            <v>1875157</v>
          </cell>
          <cell r="E374">
            <v>1875157</v>
          </cell>
          <cell r="F374">
            <v>1875157</v>
          </cell>
          <cell r="G374">
            <v>1875157</v>
          </cell>
          <cell r="H374">
            <v>1875157</v>
          </cell>
          <cell r="I374">
            <v>1875157</v>
          </cell>
          <cell r="J374">
            <v>1875157</v>
          </cell>
          <cell r="K374">
            <v>1875157</v>
          </cell>
          <cell r="L374">
            <v>1875157</v>
          </cell>
        </row>
        <row r="375">
          <cell r="D375">
            <v>1875157</v>
          </cell>
          <cell r="E375">
            <v>1875157</v>
          </cell>
          <cell r="F375">
            <v>1875157</v>
          </cell>
          <cell r="G375">
            <v>1875157</v>
          </cell>
          <cell r="H375">
            <v>1875157</v>
          </cell>
          <cell r="I375">
            <v>1875157</v>
          </cell>
          <cell r="J375">
            <v>1875157</v>
          </cell>
          <cell r="K375">
            <v>1875157</v>
          </cell>
          <cell r="L375">
            <v>1875157</v>
          </cell>
        </row>
        <row r="376">
          <cell r="D376">
            <v>1875157</v>
          </cell>
          <cell r="E376">
            <v>1875157</v>
          </cell>
          <cell r="F376">
            <v>1875157</v>
          </cell>
          <cell r="G376">
            <v>1875157</v>
          </cell>
          <cell r="H376">
            <v>1875157</v>
          </cell>
          <cell r="I376">
            <v>1875157</v>
          </cell>
          <cell r="J376">
            <v>1875157</v>
          </cell>
          <cell r="K376">
            <v>1875157</v>
          </cell>
          <cell r="L376">
            <v>1875157</v>
          </cell>
        </row>
        <row r="377">
          <cell r="D377">
            <v>1875157</v>
          </cell>
          <cell r="E377">
            <v>1875157</v>
          </cell>
          <cell r="F377">
            <v>1875157</v>
          </cell>
          <cell r="G377">
            <v>1875157</v>
          </cell>
          <cell r="H377">
            <v>1875157</v>
          </cell>
          <cell r="I377">
            <v>1875157</v>
          </cell>
          <cell r="J377">
            <v>1875157</v>
          </cell>
          <cell r="K377">
            <v>1875157</v>
          </cell>
          <cell r="L377">
            <v>1875157</v>
          </cell>
        </row>
        <row r="378">
          <cell r="D378">
            <v>1875157</v>
          </cell>
          <cell r="E378">
            <v>1875157</v>
          </cell>
          <cell r="F378">
            <v>1875157</v>
          </cell>
          <cell r="G378">
            <v>1875157</v>
          </cell>
          <cell r="H378">
            <v>1875157</v>
          </cell>
          <cell r="I378">
            <v>1875157</v>
          </cell>
          <cell r="J378">
            <v>1875157</v>
          </cell>
          <cell r="K378">
            <v>1875157</v>
          </cell>
          <cell r="L378">
            <v>1875157</v>
          </cell>
        </row>
        <row r="379">
          <cell r="D379">
            <v>1875157</v>
          </cell>
          <cell r="E379">
            <v>1875157</v>
          </cell>
          <cell r="F379">
            <v>1875157</v>
          </cell>
          <cell r="G379">
            <v>1875157</v>
          </cell>
          <cell r="H379">
            <v>1875157</v>
          </cell>
          <cell r="I379">
            <v>1875157</v>
          </cell>
          <cell r="J379">
            <v>1875157</v>
          </cell>
          <cell r="K379">
            <v>1875157</v>
          </cell>
          <cell r="L379">
            <v>1875157</v>
          </cell>
        </row>
        <row r="380">
          <cell r="D380">
            <v>1875157</v>
          </cell>
          <cell r="E380">
            <v>1875157</v>
          </cell>
          <cell r="F380">
            <v>1875157</v>
          </cell>
          <cell r="G380">
            <v>1875157</v>
          </cell>
          <cell r="H380">
            <v>1875157</v>
          </cell>
          <cell r="I380">
            <v>1875157</v>
          </cell>
          <cell r="J380">
            <v>1875157</v>
          </cell>
          <cell r="K380">
            <v>1875157</v>
          </cell>
          <cell r="L380">
            <v>1875157</v>
          </cell>
        </row>
        <row r="381">
          <cell r="D381">
            <v>1875157</v>
          </cell>
          <cell r="E381">
            <v>1875157</v>
          </cell>
          <cell r="F381">
            <v>1875157</v>
          </cell>
          <cell r="G381">
            <v>1875157</v>
          </cell>
          <cell r="H381">
            <v>1875157</v>
          </cell>
          <cell r="I381">
            <v>1875157</v>
          </cell>
          <cell r="J381">
            <v>1875157</v>
          </cell>
          <cell r="K381">
            <v>1875157</v>
          </cell>
          <cell r="L381">
            <v>1875157</v>
          </cell>
        </row>
        <row r="382">
          <cell r="D382">
            <v>1875157</v>
          </cell>
          <cell r="E382">
            <v>1875157</v>
          </cell>
          <cell r="F382">
            <v>1875157</v>
          </cell>
          <cell r="G382">
            <v>1875157</v>
          </cell>
          <cell r="H382">
            <v>1875157</v>
          </cell>
          <cell r="I382">
            <v>1875157</v>
          </cell>
          <cell r="J382">
            <v>1875157</v>
          </cell>
          <cell r="K382">
            <v>1875157</v>
          </cell>
          <cell r="L382">
            <v>1875157</v>
          </cell>
        </row>
        <row r="383">
          <cell r="D383">
            <v>1875157</v>
          </cell>
          <cell r="E383">
            <v>1875157</v>
          </cell>
          <cell r="F383">
            <v>1875157</v>
          </cell>
          <cell r="G383">
            <v>1875157</v>
          </cell>
          <cell r="H383">
            <v>1875157</v>
          </cell>
          <cell r="I383">
            <v>1875157</v>
          </cell>
          <cell r="J383">
            <v>1875157</v>
          </cell>
          <cell r="K383">
            <v>1875157</v>
          </cell>
          <cell r="L383">
            <v>1875157</v>
          </cell>
        </row>
        <row r="384">
          <cell r="D384">
            <v>1875157</v>
          </cell>
          <cell r="E384">
            <v>1875157</v>
          </cell>
          <cell r="F384">
            <v>1875157</v>
          </cell>
          <cell r="G384">
            <v>1875157</v>
          </cell>
          <cell r="H384">
            <v>1875157</v>
          </cell>
          <cell r="I384">
            <v>1875157</v>
          </cell>
          <cell r="J384">
            <v>1875157</v>
          </cell>
          <cell r="K384">
            <v>1875157</v>
          </cell>
          <cell r="L384">
            <v>1875157</v>
          </cell>
        </row>
        <row r="385">
          <cell r="D385">
            <v>1875157</v>
          </cell>
          <cell r="E385">
            <v>1875157</v>
          </cell>
          <cell r="F385">
            <v>1875157</v>
          </cell>
          <cell r="G385">
            <v>1875157</v>
          </cell>
          <cell r="H385">
            <v>1875157</v>
          </cell>
          <cell r="I385">
            <v>1875157</v>
          </cell>
          <cell r="J385">
            <v>1875157</v>
          </cell>
          <cell r="K385">
            <v>1875157</v>
          </cell>
          <cell r="L385">
            <v>1875157</v>
          </cell>
        </row>
        <row r="386">
          <cell r="D386">
            <v>1875157</v>
          </cell>
          <cell r="E386">
            <v>1875157</v>
          </cell>
          <cell r="F386">
            <v>1875157</v>
          </cell>
          <cell r="G386">
            <v>1875157</v>
          </cell>
          <cell r="H386">
            <v>1875157</v>
          </cell>
          <cell r="I386">
            <v>1875157</v>
          </cell>
          <cell r="J386">
            <v>1875157</v>
          </cell>
          <cell r="K386">
            <v>1875157</v>
          </cell>
          <cell r="L386">
            <v>1875157</v>
          </cell>
        </row>
        <row r="387">
          <cell r="D387">
            <v>1875157</v>
          </cell>
          <cell r="E387">
            <v>1875157</v>
          </cell>
          <cell r="F387">
            <v>1875157</v>
          </cell>
          <cell r="G387">
            <v>1875157</v>
          </cell>
          <cell r="H387">
            <v>1875157</v>
          </cell>
          <cell r="I387">
            <v>1875157</v>
          </cell>
          <cell r="J387">
            <v>1875157</v>
          </cell>
          <cell r="K387">
            <v>1875157</v>
          </cell>
          <cell r="L387">
            <v>1875157</v>
          </cell>
        </row>
        <row r="388">
          <cell r="D388">
            <v>1875157</v>
          </cell>
          <cell r="E388">
            <v>1875157</v>
          </cell>
          <cell r="F388">
            <v>1875157</v>
          </cell>
          <cell r="G388">
            <v>1875157</v>
          </cell>
          <cell r="H388">
            <v>1875157</v>
          </cell>
          <cell r="I388">
            <v>1875157</v>
          </cell>
          <cell r="J388">
            <v>1875157</v>
          </cell>
          <cell r="K388">
            <v>1875157</v>
          </cell>
          <cell r="L388">
            <v>1875157</v>
          </cell>
        </row>
        <row r="389">
          <cell r="D389">
            <v>1875157</v>
          </cell>
          <cell r="E389">
            <v>1875157</v>
          </cell>
          <cell r="F389">
            <v>1875157</v>
          </cell>
          <cell r="G389">
            <v>1875157</v>
          </cell>
          <cell r="H389">
            <v>1875157</v>
          </cell>
          <cell r="I389">
            <v>1875157</v>
          </cell>
          <cell r="J389">
            <v>1875157</v>
          </cell>
          <cell r="K389">
            <v>1875157</v>
          </cell>
          <cell r="L389">
            <v>1875157</v>
          </cell>
        </row>
        <row r="390">
          <cell r="D390">
            <v>1875157</v>
          </cell>
          <cell r="E390">
            <v>1875157</v>
          </cell>
          <cell r="F390">
            <v>1875157</v>
          </cell>
          <cell r="G390">
            <v>1875157</v>
          </cell>
          <cell r="H390">
            <v>1875157</v>
          </cell>
          <cell r="I390">
            <v>1875157</v>
          </cell>
          <cell r="J390">
            <v>1875157</v>
          </cell>
          <cell r="K390">
            <v>1875157</v>
          </cell>
          <cell r="L390">
            <v>1875157</v>
          </cell>
        </row>
        <row r="391">
          <cell r="D391">
            <v>1875157</v>
          </cell>
          <cell r="E391">
            <v>1875157</v>
          </cell>
          <cell r="F391">
            <v>1875157</v>
          </cell>
          <cell r="G391">
            <v>1875157</v>
          </cell>
          <cell r="H391">
            <v>1875157</v>
          </cell>
          <cell r="I391">
            <v>1875157</v>
          </cell>
          <cell r="J391">
            <v>1875157</v>
          </cell>
          <cell r="K391">
            <v>1875157</v>
          </cell>
          <cell r="L391">
            <v>1875157</v>
          </cell>
        </row>
        <row r="392">
          <cell r="D392">
            <v>1875157</v>
          </cell>
          <cell r="E392">
            <v>1875157</v>
          </cell>
          <cell r="F392">
            <v>1875157</v>
          </cell>
          <cell r="G392">
            <v>1875157</v>
          </cell>
          <cell r="H392">
            <v>1875157</v>
          </cell>
          <cell r="I392">
            <v>1875157</v>
          </cell>
          <cell r="J392">
            <v>1875157</v>
          </cell>
          <cell r="K392">
            <v>1875157</v>
          </cell>
          <cell r="L392">
            <v>1875157</v>
          </cell>
        </row>
        <row r="393">
          <cell r="D393">
            <v>1875157</v>
          </cell>
          <cell r="E393">
            <v>1875157</v>
          </cell>
          <cell r="F393">
            <v>1875157</v>
          </cell>
          <cell r="G393">
            <v>1875157</v>
          </cell>
          <cell r="H393">
            <v>1875157</v>
          </cell>
          <cell r="I393">
            <v>1875157</v>
          </cell>
          <cell r="J393">
            <v>1875157</v>
          </cell>
          <cell r="K393">
            <v>1875157</v>
          </cell>
          <cell r="L393">
            <v>1875157</v>
          </cell>
        </row>
        <row r="394">
          <cell r="D394">
            <v>1875157</v>
          </cell>
          <cell r="E394">
            <v>1875157</v>
          </cell>
          <cell r="F394">
            <v>1875157</v>
          </cell>
          <cell r="G394">
            <v>1875157</v>
          </cell>
          <cell r="H394">
            <v>1875157</v>
          </cell>
          <cell r="I394">
            <v>1875157</v>
          </cell>
          <cell r="J394">
            <v>1875157</v>
          </cell>
          <cell r="K394">
            <v>1875157</v>
          </cell>
          <cell r="L394">
            <v>1875157</v>
          </cell>
        </row>
        <row r="395">
          <cell r="D395">
            <v>1875157</v>
          </cell>
          <cell r="E395">
            <v>1875157</v>
          </cell>
          <cell r="F395">
            <v>1875157</v>
          </cell>
          <cell r="G395">
            <v>1875157</v>
          </cell>
          <cell r="H395">
            <v>1875157</v>
          </cell>
          <cell r="I395">
            <v>1875157</v>
          </cell>
          <cell r="J395">
            <v>1875157</v>
          </cell>
          <cell r="K395">
            <v>1875157</v>
          </cell>
          <cell r="L395">
            <v>1875157</v>
          </cell>
        </row>
        <row r="396">
          <cell r="D396">
            <v>1875157</v>
          </cell>
          <cell r="E396">
            <v>1875157</v>
          </cell>
          <cell r="F396">
            <v>1875157</v>
          </cell>
          <cell r="G396">
            <v>1875157</v>
          </cell>
          <cell r="H396">
            <v>1875157</v>
          </cell>
          <cell r="I396">
            <v>1875157</v>
          </cell>
          <cell r="J396">
            <v>1875157</v>
          </cell>
          <cell r="K396">
            <v>1875157</v>
          </cell>
          <cell r="L396">
            <v>1875157</v>
          </cell>
        </row>
        <row r="397">
          <cell r="D397">
            <v>1875157</v>
          </cell>
          <cell r="E397">
            <v>1875157</v>
          </cell>
          <cell r="F397">
            <v>1875157</v>
          </cell>
          <cell r="G397">
            <v>1875157</v>
          </cell>
          <cell r="H397">
            <v>1875157</v>
          </cell>
          <cell r="I397">
            <v>1875157</v>
          </cell>
          <cell r="J397">
            <v>1875157</v>
          </cell>
          <cell r="K397">
            <v>1875157</v>
          </cell>
          <cell r="L397">
            <v>1875157</v>
          </cell>
        </row>
        <row r="398">
          <cell r="D398">
            <v>1875157</v>
          </cell>
          <cell r="E398">
            <v>1875157</v>
          </cell>
          <cell r="F398">
            <v>1875157</v>
          </cell>
          <cell r="G398">
            <v>1875157</v>
          </cell>
          <cell r="H398">
            <v>1875157</v>
          </cell>
          <cell r="I398">
            <v>1875157</v>
          </cell>
          <cell r="J398">
            <v>1875157</v>
          </cell>
          <cell r="K398">
            <v>1875157</v>
          </cell>
          <cell r="L398">
            <v>1875157</v>
          </cell>
        </row>
        <row r="399">
          <cell r="D399">
            <v>1875157</v>
          </cell>
          <cell r="E399">
            <v>1875157</v>
          </cell>
          <cell r="F399">
            <v>1875157</v>
          </cell>
          <cell r="G399">
            <v>1875157</v>
          </cell>
          <cell r="H399">
            <v>1875157</v>
          </cell>
          <cell r="I399">
            <v>1875157</v>
          </cell>
          <cell r="J399">
            <v>1875157</v>
          </cell>
          <cell r="K399">
            <v>1875157</v>
          </cell>
          <cell r="L399">
            <v>1875157</v>
          </cell>
        </row>
        <row r="400">
          <cell r="D400">
            <v>1875157</v>
          </cell>
          <cell r="E400">
            <v>1875157</v>
          </cell>
          <cell r="F400">
            <v>1875157</v>
          </cell>
          <cell r="G400">
            <v>1875157</v>
          </cell>
          <cell r="H400">
            <v>1875157</v>
          </cell>
          <cell r="I400">
            <v>1875157</v>
          </cell>
          <cell r="J400">
            <v>1875157</v>
          </cell>
          <cell r="K400">
            <v>1875157</v>
          </cell>
          <cell r="L400">
            <v>1875157</v>
          </cell>
        </row>
        <row r="401">
          <cell r="D401">
            <v>1875157</v>
          </cell>
          <cell r="E401">
            <v>1875157</v>
          </cell>
          <cell r="F401">
            <v>1875157</v>
          </cell>
          <cell r="G401">
            <v>1875157</v>
          </cell>
          <cell r="H401">
            <v>1875157</v>
          </cell>
          <cell r="I401">
            <v>1875157</v>
          </cell>
          <cell r="J401">
            <v>1875157</v>
          </cell>
          <cell r="K401">
            <v>1875157</v>
          </cell>
          <cell r="L401">
            <v>1875157</v>
          </cell>
        </row>
        <row r="402">
          <cell r="D402">
            <v>1875157</v>
          </cell>
          <cell r="E402">
            <v>1875157</v>
          </cell>
          <cell r="F402">
            <v>1875157</v>
          </cell>
          <cell r="G402">
            <v>1875157</v>
          </cell>
          <cell r="H402">
            <v>1875157</v>
          </cell>
          <cell r="I402">
            <v>1875157</v>
          </cell>
          <cell r="J402">
            <v>1875157</v>
          </cell>
          <cell r="K402">
            <v>1875157</v>
          </cell>
          <cell r="L402">
            <v>1875157</v>
          </cell>
        </row>
        <row r="403">
          <cell r="D403">
            <v>1875157</v>
          </cell>
          <cell r="E403">
            <v>1875157</v>
          </cell>
          <cell r="F403">
            <v>1875157</v>
          </cell>
          <cell r="G403">
            <v>1875157</v>
          </cell>
          <cell r="H403">
            <v>1875157</v>
          </cell>
          <cell r="I403">
            <v>1875157</v>
          </cell>
          <cell r="J403">
            <v>1875157</v>
          </cell>
          <cell r="K403">
            <v>1875157</v>
          </cell>
          <cell r="L403">
            <v>1875157</v>
          </cell>
        </row>
        <row r="404">
          <cell r="D404">
            <v>1875157</v>
          </cell>
          <cell r="E404">
            <v>1875157</v>
          </cell>
          <cell r="F404">
            <v>1875157</v>
          </cell>
          <cell r="G404">
            <v>1875157</v>
          </cell>
          <cell r="H404">
            <v>1875157</v>
          </cell>
          <cell r="I404">
            <v>1875157</v>
          </cell>
          <cell r="J404">
            <v>1875157</v>
          </cell>
          <cell r="K404">
            <v>1875157</v>
          </cell>
          <cell r="L404">
            <v>1875157</v>
          </cell>
        </row>
        <row r="405">
          <cell r="D405">
            <v>1875157</v>
          </cell>
          <cell r="E405">
            <v>1875157</v>
          </cell>
          <cell r="F405">
            <v>1875157</v>
          </cell>
          <cell r="G405">
            <v>1875157</v>
          </cell>
          <cell r="H405">
            <v>1875157</v>
          </cell>
          <cell r="I405">
            <v>1875157</v>
          </cell>
          <cell r="J405">
            <v>1875157</v>
          </cell>
          <cell r="K405">
            <v>1875157</v>
          </cell>
          <cell r="L405">
            <v>1875157</v>
          </cell>
        </row>
        <row r="406">
          <cell r="D406">
            <v>1875157</v>
          </cell>
          <cell r="E406">
            <v>1875157</v>
          </cell>
          <cell r="F406">
            <v>1875157</v>
          </cell>
          <cell r="G406">
            <v>1875157</v>
          </cell>
          <cell r="H406">
            <v>1875157</v>
          </cell>
          <cell r="I406">
            <v>1875157</v>
          </cell>
          <cell r="J406">
            <v>1875157</v>
          </cell>
          <cell r="K406">
            <v>1875157</v>
          </cell>
          <cell r="L406">
            <v>1875157</v>
          </cell>
        </row>
        <row r="407">
          <cell r="D407">
            <v>1875157</v>
          </cell>
          <cell r="E407">
            <v>1875157</v>
          </cell>
          <cell r="F407">
            <v>1875157</v>
          </cell>
          <cell r="G407">
            <v>1875157</v>
          </cell>
          <cell r="H407">
            <v>1875157</v>
          </cell>
          <cell r="I407">
            <v>1875157</v>
          </cell>
          <cell r="J407">
            <v>1875157</v>
          </cell>
          <cell r="K407">
            <v>1875157</v>
          </cell>
          <cell r="L407">
            <v>1875157</v>
          </cell>
        </row>
        <row r="408">
          <cell r="D408">
            <v>1875157</v>
          </cell>
          <cell r="E408">
            <v>1875157</v>
          </cell>
          <cell r="F408">
            <v>1875157</v>
          </cell>
          <cell r="G408">
            <v>1875157</v>
          </cell>
          <cell r="H408">
            <v>1875157</v>
          </cell>
          <cell r="I408">
            <v>1875157</v>
          </cell>
          <cell r="J408">
            <v>1875157</v>
          </cell>
          <cell r="K408">
            <v>1875157</v>
          </cell>
          <cell r="L408">
            <v>1875157</v>
          </cell>
        </row>
        <row r="409">
          <cell r="D409">
            <v>1875157</v>
          </cell>
          <cell r="E409">
            <v>1875157</v>
          </cell>
          <cell r="F409">
            <v>1875157</v>
          </cell>
          <cell r="G409">
            <v>1875157</v>
          </cell>
          <cell r="H409">
            <v>1875157</v>
          </cell>
          <cell r="I409">
            <v>1875157</v>
          </cell>
          <cell r="J409">
            <v>1875157</v>
          </cell>
          <cell r="K409">
            <v>1875157</v>
          </cell>
          <cell r="L409">
            <v>1875157</v>
          </cell>
        </row>
        <row r="410">
          <cell r="D410">
            <v>1875157</v>
          </cell>
          <cell r="E410">
            <v>1875157</v>
          </cell>
          <cell r="F410">
            <v>1875157</v>
          </cell>
          <cell r="G410">
            <v>1875157</v>
          </cell>
          <cell r="H410">
            <v>1875157</v>
          </cell>
          <cell r="I410">
            <v>1875157</v>
          </cell>
          <cell r="J410">
            <v>1875157</v>
          </cell>
          <cell r="K410">
            <v>1875157</v>
          </cell>
          <cell r="L410">
            <v>1875157</v>
          </cell>
        </row>
        <row r="411">
          <cell r="D411">
            <v>1875157</v>
          </cell>
          <cell r="E411">
            <v>1875157</v>
          </cell>
          <cell r="F411">
            <v>1875157</v>
          </cell>
          <cell r="G411">
            <v>1875157</v>
          </cell>
          <cell r="H411">
            <v>1875157</v>
          </cell>
          <cell r="I411">
            <v>1875157</v>
          </cell>
          <cell r="J411">
            <v>1875157</v>
          </cell>
          <cell r="K411">
            <v>1875157</v>
          </cell>
          <cell r="L411">
            <v>1875157</v>
          </cell>
        </row>
        <row r="412">
          <cell r="D412">
            <v>1875157</v>
          </cell>
          <cell r="E412">
            <v>1875157</v>
          </cell>
          <cell r="F412">
            <v>1875157</v>
          </cell>
          <cell r="G412">
            <v>1875157</v>
          </cell>
          <cell r="H412">
            <v>1875157</v>
          </cell>
          <cell r="I412">
            <v>1875157</v>
          </cell>
          <cell r="J412">
            <v>1875157</v>
          </cell>
          <cell r="K412">
            <v>1875157</v>
          </cell>
          <cell r="L412">
            <v>1875157</v>
          </cell>
        </row>
        <row r="413">
          <cell r="D413">
            <v>1875157</v>
          </cell>
          <cell r="E413">
            <v>1875157</v>
          </cell>
          <cell r="F413">
            <v>1875157</v>
          </cell>
          <cell r="G413">
            <v>1875157</v>
          </cell>
          <cell r="H413">
            <v>1875157</v>
          </cell>
          <cell r="I413">
            <v>1875157</v>
          </cell>
          <cell r="J413">
            <v>1875157</v>
          </cell>
          <cell r="K413">
            <v>1875157</v>
          </cell>
          <cell r="L413">
            <v>1875157</v>
          </cell>
        </row>
        <row r="414">
          <cell r="D414">
            <v>1875157</v>
          </cell>
          <cell r="E414">
            <v>1875157</v>
          </cell>
          <cell r="F414">
            <v>1875157</v>
          </cell>
          <cell r="G414">
            <v>1875157</v>
          </cell>
          <cell r="H414">
            <v>1875157</v>
          </cell>
          <cell r="I414">
            <v>1875157</v>
          </cell>
          <cell r="J414">
            <v>1875157</v>
          </cell>
          <cell r="K414">
            <v>1875157</v>
          </cell>
          <cell r="L414">
            <v>1875157</v>
          </cell>
        </row>
        <row r="415">
          <cell r="D415">
            <v>1875157</v>
          </cell>
          <cell r="E415">
            <v>1875157</v>
          </cell>
          <cell r="F415">
            <v>1875157</v>
          </cell>
          <cell r="G415">
            <v>1875157</v>
          </cell>
          <cell r="H415">
            <v>1875157</v>
          </cell>
          <cell r="I415">
            <v>1875157</v>
          </cell>
          <cell r="J415">
            <v>1875157</v>
          </cell>
          <cell r="K415">
            <v>1875157</v>
          </cell>
          <cell r="L415">
            <v>1875157</v>
          </cell>
        </row>
        <row r="416">
          <cell r="D416">
            <v>1875157</v>
          </cell>
          <cell r="E416">
            <v>1875157</v>
          </cell>
          <cell r="F416">
            <v>1875157</v>
          </cell>
          <cell r="G416">
            <v>1875157</v>
          </cell>
          <cell r="H416">
            <v>1875157</v>
          </cell>
          <cell r="I416">
            <v>1875157</v>
          </cell>
          <cell r="J416">
            <v>1875157</v>
          </cell>
          <cell r="K416">
            <v>1875157</v>
          </cell>
          <cell r="L416">
            <v>1875157</v>
          </cell>
        </row>
        <row r="417">
          <cell r="D417">
            <v>1875157</v>
          </cell>
          <cell r="E417">
            <v>1875157</v>
          </cell>
          <cell r="F417">
            <v>1875157</v>
          </cell>
          <cell r="G417">
            <v>1875157</v>
          </cell>
          <cell r="H417">
            <v>1875157</v>
          </cell>
          <cell r="I417">
            <v>1875157</v>
          </cell>
          <cell r="J417">
            <v>1875157</v>
          </cell>
          <cell r="K417">
            <v>1875157</v>
          </cell>
          <cell r="L417">
            <v>1875157</v>
          </cell>
        </row>
        <row r="418">
          <cell r="D418">
            <v>1875157</v>
          </cell>
          <cell r="E418">
            <v>1875157</v>
          </cell>
          <cell r="F418">
            <v>1875157</v>
          </cell>
          <cell r="G418">
            <v>1875157</v>
          </cell>
          <cell r="H418">
            <v>1875157</v>
          </cell>
          <cell r="I418">
            <v>1875157</v>
          </cell>
          <cell r="J418">
            <v>1875157</v>
          </cell>
          <cell r="K418">
            <v>1875157</v>
          </cell>
          <cell r="L418">
            <v>1875157</v>
          </cell>
        </row>
        <row r="419">
          <cell r="D419">
            <v>1875157</v>
          </cell>
          <cell r="E419">
            <v>1875157</v>
          </cell>
          <cell r="F419">
            <v>1875157</v>
          </cell>
          <cell r="G419">
            <v>1875157</v>
          </cell>
          <cell r="H419">
            <v>1875157</v>
          </cell>
          <cell r="I419">
            <v>1875157</v>
          </cell>
          <cell r="J419">
            <v>1875157</v>
          </cell>
          <cell r="K419">
            <v>1875157</v>
          </cell>
          <cell r="L419">
            <v>1875157</v>
          </cell>
        </row>
        <row r="420">
          <cell r="D420">
            <v>1875157</v>
          </cell>
          <cell r="E420">
            <v>1875157</v>
          </cell>
          <cell r="F420">
            <v>1875157</v>
          </cell>
          <cell r="G420">
            <v>1875157</v>
          </cell>
          <cell r="H420">
            <v>1875157</v>
          </cell>
          <cell r="I420">
            <v>1875157</v>
          </cell>
          <cell r="J420">
            <v>1875157</v>
          </cell>
          <cell r="K420">
            <v>1875157</v>
          </cell>
          <cell r="L420">
            <v>1875157</v>
          </cell>
        </row>
        <row r="421">
          <cell r="D421">
            <v>1875157</v>
          </cell>
          <cell r="E421">
            <v>1875157</v>
          </cell>
          <cell r="F421">
            <v>1875157</v>
          </cell>
          <cell r="G421">
            <v>1875157</v>
          </cell>
          <cell r="H421">
            <v>1875157</v>
          </cell>
          <cell r="I421">
            <v>1875157</v>
          </cell>
          <cell r="J421">
            <v>1875157</v>
          </cell>
          <cell r="K421">
            <v>1875157</v>
          </cell>
          <cell r="L421">
            <v>1875157</v>
          </cell>
        </row>
        <row r="422">
          <cell r="D422">
            <v>1875157</v>
          </cell>
          <cell r="E422">
            <v>1875157</v>
          </cell>
          <cell r="F422">
            <v>1875157</v>
          </cell>
          <cell r="G422">
            <v>1875157</v>
          </cell>
          <cell r="H422">
            <v>1875157</v>
          </cell>
          <cell r="I422">
            <v>1875157</v>
          </cell>
          <cell r="J422">
            <v>1875157</v>
          </cell>
          <cell r="K422">
            <v>1875157</v>
          </cell>
          <cell r="L422">
            <v>1875157</v>
          </cell>
        </row>
        <row r="423">
          <cell r="D423">
            <v>1875157</v>
          </cell>
          <cell r="E423">
            <v>1875157</v>
          </cell>
          <cell r="F423">
            <v>1875157</v>
          </cell>
          <cell r="G423">
            <v>1875157</v>
          </cell>
          <cell r="H423">
            <v>1875157</v>
          </cell>
          <cell r="I423">
            <v>1875157</v>
          </cell>
          <cell r="J423">
            <v>1875157</v>
          </cell>
          <cell r="K423">
            <v>1875157</v>
          </cell>
          <cell r="L423">
            <v>1875157</v>
          </cell>
        </row>
        <row r="424">
          <cell r="D424">
            <v>1875157</v>
          </cell>
          <cell r="E424">
            <v>1875157</v>
          </cell>
          <cell r="F424">
            <v>1875157</v>
          </cell>
          <cell r="G424">
            <v>1875157</v>
          </cell>
          <cell r="H424">
            <v>1875157</v>
          </cell>
          <cell r="I424">
            <v>1875157</v>
          </cell>
          <cell r="J424">
            <v>1875157</v>
          </cell>
          <cell r="K424">
            <v>1875157</v>
          </cell>
          <cell r="L424">
            <v>1875157</v>
          </cell>
        </row>
        <row r="425">
          <cell r="D425">
            <v>1875157</v>
          </cell>
          <cell r="E425">
            <v>1875157</v>
          </cell>
          <cell r="F425">
            <v>1875157</v>
          </cell>
          <cell r="G425">
            <v>1875157</v>
          </cell>
          <cell r="H425">
            <v>1875157</v>
          </cell>
          <cell r="I425">
            <v>1875157</v>
          </cell>
          <cell r="J425">
            <v>1875157</v>
          </cell>
          <cell r="K425">
            <v>1875157</v>
          </cell>
          <cell r="L425">
            <v>1875157</v>
          </cell>
        </row>
        <row r="426">
          <cell r="D426">
            <v>1875157</v>
          </cell>
          <cell r="E426">
            <v>1875157</v>
          </cell>
          <cell r="F426">
            <v>1875157</v>
          </cell>
          <cell r="G426">
            <v>1875157</v>
          </cell>
          <cell r="H426">
            <v>1875157</v>
          </cell>
          <cell r="I426">
            <v>1875157</v>
          </cell>
          <cell r="J426">
            <v>1875157</v>
          </cell>
          <cell r="K426">
            <v>1875157</v>
          </cell>
          <cell r="L426">
            <v>1875157</v>
          </cell>
        </row>
        <row r="427">
          <cell r="D427">
            <v>1875157</v>
          </cell>
          <cell r="E427">
            <v>1875157</v>
          </cell>
          <cell r="F427">
            <v>1875157</v>
          </cell>
          <cell r="G427">
            <v>1875157</v>
          </cell>
          <cell r="H427">
            <v>1875157</v>
          </cell>
          <cell r="I427">
            <v>1875157</v>
          </cell>
          <cell r="J427">
            <v>1875157</v>
          </cell>
          <cell r="K427">
            <v>1875157</v>
          </cell>
          <cell r="L427">
            <v>1875157</v>
          </cell>
        </row>
        <row r="428">
          <cell r="D428">
            <v>1875157</v>
          </cell>
          <cell r="E428">
            <v>1875157</v>
          </cell>
          <cell r="F428">
            <v>1875157</v>
          </cell>
          <cell r="G428">
            <v>1875157</v>
          </cell>
          <cell r="H428">
            <v>1875157</v>
          </cell>
          <cell r="I428">
            <v>1875157</v>
          </cell>
          <cell r="J428">
            <v>1875157</v>
          </cell>
          <cell r="K428">
            <v>1875157</v>
          </cell>
          <cell r="L428">
            <v>1875157</v>
          </cell>
        </row>
        <row r="429">
          <cell r="D429">
            <v>1875157</v>
          </cell>
          <cell r="E429">
            <v>1875157</v>
          </cell>
          <cell r="F429">
            <v>1875157</v>
          </cell>
          <cell r="G429">
            <v>1875157</v>
          </cell>
          <cell r="H429">
            <v>1875157</v>
          </cell>
          <cell r="I429">
            <v>1875157</v>
          </cell>
          <cell r="J429">
            <v>1875157</v>
          </cell>
          <cell r="K429">
            <v>1875157</v>
          </cell>
          <cell r="L429">
            <v>1875157</v>
          </cell>
        </row>
        <row r="430">
          <cell r="D430">
            <v>1875157</v>
          </cell>
          <cell r="E430">
            <v>1875157</v>
          </cell>
          <cell r="F430">
            <v>1875157</v>
          </cell>
          <cell r="G430">
            <v>1875157</v>
          </cell>
          <cell r="H430">
            <v>1875157</v>
          </cell>
          <cell r="I430">
            <v>1875157</v>
          </cell>
          <cell r="J430">
            <v>1875157</v>
          </cell>
          <cell r="K430">
            <v>1875157</v>
          </cell>
          <cell r="L430">
            <v>1875157</v>
          </cell>
        </row>
        <row r="431">
          <cell r="D431">
            <v>1875157</v>
          </cell>
          <cell r="E431">
            <v>1875157</v>
          </cell>
          <cell r="F431">
            <v>1875157</v>
          </cell>
          <cell r="G431">
            <v>1875157</v>
          </cell>
          <cell r="H431">
            <v>1875157</v>
          </cell>
          <cell r="I431">
            <v>1875157</v>
          </cell>
          <cell r="J431">
            <v>1875157</v>
          </cell>
          <cell r="K431">
            <v>1875157</v>
          </cell>
          <cell r="L431">
            <v>1875157</v>
          </cell>
        </row>
        <row r="432">
          <cell r="D432">
            <v>1875157</v>
          </cell>
          <cell r="E432">
            <v>1875157</v>
          </cell>
          <cell r="F432">
            <v>1875157</v>
          </cell>
          <cell r="G432">
            <v>1875157</v>
          </cell>
          <cell r="H432">
            <v>1875157</v>
          </cell>
          <cell r="I432">
            <v>1875157</v>
          </cell>
          <cell r="J432">
            <v>1875157</v>
          </cell>
          <cell r="K432">
            <v>1875157</v>
          </cell>
          <cell r="L432">
            <v>1875157</v>
          </cell>
        </row>
        <row r="433">
          <cell r="D433">
            <v>1875157</v>
          </cell>
          <cell r="E433">
            <v>1875157</v>
          </cell>
          <cell r="F433">
            <v>1875157</v>
          </cell>
          <cell r="G433">
            <v>1875157</v>
          </cell>
          <cell r="H433">
            <v>1875157</v>
          </cell>
          <cell r="I433">
            <v>1875157</v>
          </cell>
          <cell r="J433">
            <v>1875157</v>
          </cell>
          <cell r="K433">
            <v>1875157</v>
          </cell>
          <cell r="L433">
            <v>1875157</v>
          </cell>
        </row>
        <row r="434">
          <cell r="D434">
            <v>1875157</v>
          </cell>
          <cell r="E434">
            <v>1875157</v>
          </cell>
          <cell r="F434">
            <v>1875157</v>
          </cell>
          <cell r="G434">
            <v>1875157</v>
          </cell>
          <cell r="H434">
            <v>1875157</v>
          </cell>
          <cell r="I434">
            <v>1875157</v>
          </cell>
          <cell r="J434">
            <v>1875157</v>
          </cell>
          <cell r="K434">
            <v>1875157</v>
          </cell>
          <cell r="L434">
            <v>1875157</v>
          </cell>
        </row>
        <row r="435">
          <cell r="D435">
            <v>1875157</v>
          </cell>
          <cell r="E435">
            <v>1875157</v>
          </cell>
          <cell r="F435">
            <v>1875157</v>
          </cell>
          <cell r="G435">
            <v>1875157</v>
          </cell>
          <cell r="H435">
            <v>1875157</v>
          </cell>
          <cell r="I435">
            <v>1875157</v>
          </cell>
          <cell r="J435">
            <v>1875157</v>
          </cell>
          <cell r="K435">
            <v>1875157</v>
          </cell>
          <cell r="L435">
            <v>1875157</v>
          </cell>
        </row>
        <row r="436">
          <cell r="D436">
            <v>1875157</v>
          </cell>
          <cell r="E436">
            <v>1875157</v>
          </cell>
          <cell r="F436">
            <v>1875157</v>
          </cell>
          <cell r="G436">
            <v>1875157</v>
          </cell>
          <cell r="H436">
            <v>1875157</v>
          </cell>
          <cell r="I436">
            <v>1875157</v>
          </cell>
          <cell r="J436">
            <v>1875157</v>
          </cell>
          <cell r="K436">
            <v>1875157</v>
          </cell>
          <cell r="L436">
            <v>1875157</v>
          </cell>
        </row>
        <row r="437">
          <cell r="D437">
            <v>1875157</v>
          </cell>
          <cell r="E437">
            <v>1875157</v>
          </cell>
          <cell r="F437">
            <v>1875157</v>
          </cell>
          <cell r="G437">
            <v>1875157</v>
          </cell>
          <cell r="H437">
            <v>1875157</v>
          </cell>
          <cell r="I437">
            <v>1875157</v>
          </cell>
          <cell r="J437">
            <v>1875157</v>
          </cell>
          <cell r="K437">
            <v>1875157</v>
          </cell>
          <cell r="L437">
            <v>1875157</v>
          </cell>
        </row>
        <row r="438">
          <cell r="D438">
            <v>1875157</v>
          </cell>
          <cell r="E438">
            <v>1875157</v>
          </cell>
          <cell r="F438">
            <v>1875157</v>
          </cell>
          <cell r="G438">
            <v>1875157</v>
          </cell>
          <cell r="H438">
            <v>1875157</v>
          </cell>
          <cell r="I438">
            <v>1875157</v>
          </cell>
          <cell r="J438">
            <v>1875157</v>
          </cell>
          <cell r="K438">
            <v>1875157</v>
          </cell>
          <cell r="L438">
            <v>1875157</v>
          </cell>
        </row>
        <row r="439">
          <cell r="D439">
            <v>1875157</v>
          </cell>
          <cell r="E439">
            <v>1875157</v>
          </cell>
          <cell r="F439">
            <v>1875157</v>
          </cell>
          <cell r="G439">
            <v>1875157</v>
          </cell>
          <cell r="H439">
            <v>1875157</v>
          </cell>
          <cell r="I439">
            <v>1875157</v>
          </cell>
          <cell r="J439">
            <v>1875157</v>
          </cell>
          <cell r="K439">
            <v>1875157</v>
          </cell>
          <cell r="L439">
            <v>1875157</v>
          </cell>
        </row>
        <row r="440">
          <cell r="D440">
            <v>1875157</v>
          </cell>
          <cell r="E440">
            <v>1875157</v>
          </cell>
          <cell r="F440">
            <v>1875157</v>
          </cell>
          <cell r="G440">
            <v>1875157</v>
          </cell>
          <cell r="H440">
            <v>1875157</v>
          </cell>
          <cell r="I440">
            <v>1875157</v>
          </cell>
          <cell r="J440">
            <v>1875157</v>
          </cell>
          <cell r="K440">
            <v>1875157</v>
          </cell>
          <cell r="L440">
            <v>1875157</v>
          </cell>
        </row>
        <row r="441">
          <cell r="D441">
            <v>1875157</v>
          </cell>
          <cell r="E441">
            <v>1875157</v>
          </cell>
          <cell r="F441">
            <v>1875157</v>
          </cell>
          <cell r="G441">
            <v>1875157</v>
          </cell>
          <cell r="H441">
            <v>1875157</v>
          </cell>
          <cell r="I441">
            <v>1875157</v>
          </cell>
          <cell r="J441">
            <v>1875157</v>
          </cell>
          <cell r="K441">
            <v>1875157</v>
          </cell>
          <cell r="L441">
            <v>1875157</v>
          </cell>
        </row>
        <row r="442">
          <cell r="D442">
            <v>1875157</v>
          </cell>
          <cell r="E442">
            <v>1875157</v>
          </cell>
          <cell r="F442">
            <v>1875157</v>
          </cell>
          <cell r="G442">
            <v>1875157</v>
          </cell>
          <cell r="H442">
            <v>1875157</v>
          </cell>
          <cell r="I442">
            <v>1875157</v>
          </cell>
          <cell r="J442">
            <v>1875157</v>
          </cell>
          <cell r="K442">
            <v>1875157</v>
          </cell>
          <cell r="L442">
            <v>1875157</v>
          </cell>
        </row>
        <row r="443">
          <cell r="D443">
            <v>1875157</v>
          </cell>
          <cell r="E443">
            <v>1875157</v>
          </cell>
          <cell r="F443">
            <v>1875157</v>
          </cell>
          <cell r="G443">
            <v>1875157</v>
          </cell>
          <cell r="H443">
            <v>1875157</v>
          </cell>
          <cell r="I443">
            <v>1875157</v>
          </cell>
          <cell r="J443">
            <v>1875157</v>
          </cell>
          <cell r="K443">
            <v>1875157</v>
          </cell>
          <cell r="L443">
            <v>1875157</v>
          </cell>
        </row>
        <row r="444">
          <cell r="D444">
            <v>1875157</v>
          </cell>
          <cell r="E444">
            <v>1875157</v>
          </cell>
          <cell r="F444">
            <v>1875157</v>
          </cell>
          <cell r="G444">
            <v>1875157</v>
          </cell>
          <cell r="H444">
            <v>1875157</v>
          </cell>
          <cell r="I444">
            <v>1875157</v>
          </cell>
          <cell r="J444">
            <v>1875157</v>
          </cell>
          <cell r="K444">
            <v>1875157</v>
          </cell>
          <cell r="L444">
            <v>1875157</v>
          </cell>
        </row>
        <row r="445">
          <cell r="D445">
            <v>1875157</v>
          </cell>
          <cell r="E445">
            <v>1875157</v>
          </cell>
          <cell r="F445">
            <v>1875157</v>
          </cell>
          <cell r="G445">
            <v>1875157</v>
          </cell>
          <cell r="H445">
            <v>1875157</v>
          </cell>
          <cell r="I445">
            <v>1875157</v>
          </cell>
          <cell r="J445">
            <v>1875157</v>
          </cell>
          <cell r="K445">
            <v>1875157</v>
          </cell>
          <cell r="L445">
            <v>1875157</v>
          </cell>
        </row>
        <row r="446">
          <cell r="D446">
            <v>1875157</v>
          </cell>
          <cell r="E446">
            <v>1875157</v>
          </cell>
          <cell r="F446">
            <v>1875157</v>
          </cell>
          <cell r="G446">
            <v>1875157</v>
          </cell>
          <cell r="H446">
            <v>1875157</v>
          </cell>
          <cell r="I446">
            <v>1875157</v>
          </cell>
          <cell r="J446">
            <v>1875157</v>
          </cell>
          <cell r="K446">
            <v>1875157</v>
          </cell>
          <cell r="L446">
            <v>1875157</v>
          </cell>
        </row>
        <row r="447">
          <cell r="D447">
            <v>1875157</v>
          </cell>
          <cell r="E447">
            <v>1875157</v>
          </cell>
          <cell r="F447">
            <v>1875157</v>
          </cell>
          <cell r="G447">
            <v>1875157</v>
          </cell>
          <cell r="H447">
            <v>1875157</v>
          </cell>
          <cell r="I447">
            <v>1875157</v>
          </cell>
          <cell r="J447">
            <v>1875157</v>
          </cell>
          <cell r="K447">
            <v>1875157</v>
          </cell>
          <cell r="L447">
            <v>1875157</v>
          </cell>
        </row>
        <row r="448">
          <cell r="D448">
            <v>1875157</v>
          </cell>
          <cell r="E448">
            <v>1875157</v>
          </cell>
          <cell r="F448">
            <v>1875157</v>
          </cell>
          <cell r="G448">
            <v>1875157</v>
          </cell>
          <cell r="H448">
            <v>1875157</v>
          </cell>
          <cell r="I448">
            <v>1875157</v>
          </cell>
          <cell r="J448">
            <v>1875157</v>
          </cell>
          <cell r="K448">
            <v>1875157</v>
          </cell>
          <cell r="L448">
            <v>1875157</v>
          </cell>
        </row>
        <row r="449">
          <cell r="D449">
            <v>1875157</v>
          </cell>
          <cell r="E449">
            <v>1875157</v>
          </cell>
          <cell r="F449">
            <v>1875157</v>
          </cell>
          <cell r="G449">
            <v>1875157</v>
          </cell>
          <cell r="H449">
            <v>1875157</v>
          </cell>
          <cell r="I449">
            <v>1875157</v>
          </cell>
          <cell r="J449">
            <v>1875157</v>
          </cell>
          <cell r="K449">
            <v>1875157</v>
          </cell>
          <cell r="L449">
            <v>1875157</v>
          </cell>
        </row>
        <row r="450">
          <cell r="D450">
            <v>1875157</v>
          </cell>
          <cell r="E450">
            <v>1875157</v>
          </cell>
          <cell r="F450">
            <v>1875157</v>
          </cell>
          <cell r="G450">
            <v>1875157</v>
          </cell>
          <cell r="H450">
            <v>1875157</v>
          </cell>
          <cell r="I450">
            <v>1875157</v>
          </cell>
          <cell r="J450">
            <v>1875157</v>
          </cell>
          <cell r="K450">
            <v>1875157</v>
          </cell>
          <cell r="L450">
            <v>1875157</v>
          </cell>
        </row>
        <row r="451">
          <cell r="D451">
            <v>1875157</v>
          </cell>
          <cell r="E451">
            <v>1875157</v>
          </cell>
          <cell r="F451">
            <v>1875157</v>
          </cell>
          <cell r="G451">
            <v>1875157</v>
          </cell>
          <cell r="H451">
            <v>1875157</v>
          </cell>
          <cell r="I451">
            <v>1875157</v>
          </cell>
          <cell r="J451">
            <v>1875157</v>
          </cell>
          <cell r="K451">
            <v>1875157</v>
          </cell>
          <cell r="L451">
            <v>1875157</v>
          </cell>
        </row>
        <row r="452">
          <cell r="D452">
            <v>1875157</v>
          </cell>
          <cell r="E452">
            <v>1875157</v>
          </cell>
          <cell r="F452">
            <v>1875157</v>
          </cell>
          <cell r="G452">
            <v>1875157</v>
          </cell>
          <cell r="H452">
            <v>1875157</v>
          </cell>
          <cell r="I452">
            <v>1875157</v>
          </cell>
          <cell r="J452">
            <v>1875157</v>
          </cell>
          <cell r="K452">
            <v>1875157</v>
          </cell>
          <cell r="L452">
            <v>1875157</v>
          </cell>
        </row>
        <row r="453">
          <cell r="D453">
            <v>1875157</v>
          </cell>
          <cell r="E453">
            <v>1875157</v>
          </cell>
          <cell r="F453">
            <v>1875157</v>
          </cell>
          <cell r="G453">
            <v>1875157</v>
          </cell>
          <cell r="H453">
            <v>1875157</v>
          </cell>
          <cell r="I453">
            <v>1875157</v>
          </cell>
          <cell r="J453">
            <v>1875157</v>
          </cell>
          <cell r="K453">
            <v>1875157</v>
          </cell>
          <cell r="L453">
            <v>1875157</v>
          </cell>
        </row>
        <row r="454">
          <cell r="D454">
            <v>1875157</v>
          </cell>
          <cell r="E454">
            <v>1875157</v>
          </cell>
          <cell r="F454">
            <v>1875157</v>
          </cell>
          <cell r="G454">
            <v>1875157</v>
          </cell>
          <cell r="H454">
            <v>1875157</v>
          </cell>
          <cell r="I454">
            <v>1875157</v>
          </cell>
          <cell r="J454">
            <v>1875157</v>
          </cell>
          <cell r="K454">
            <v>1875157</v>
          </cell>
          <cell r="L454">
            <v>1875157</v>
          </cell>
        </row>
        <row r="455">
          <cell r="D455">
            <v>1875157</v>
          </cell>
          <cell r="E455">
            <v>1875157</v>
          </cell>
          <cell r="F455">
            <v>1875157</v>
          </cell>
          <cell r="G455">
            <v>1875157</v>
          </cell>
          <cell r="H455">
            <v>1875157</v>
          </cell>
          <cell r="I455">
            <v>1875157</v>
          </cell>
          <cell r="J455">
            <v>1875157</v>
          </cell>
          <cell r="K455">
            <v>1875157</v>
          </cell>
          <cell r="L455">
            <v>1875157</v>
          </cell>
        </row>
        <row r="456">
          <cell r="D456">
            <v>1875157</v>
          </cell>
          <cell r="E456">
            <v>1875157</v>
          </cell>
          <cell r="F456">
            <v>1875157</v>
          </cell>
          <cell r="G456">
            <v>1875157</v>
          </cell>
          <cell r="H456">
            <v>1875157</v>
          </cell>
          <cell r="I456">
            <v>1875157</v>
          </cell>
          <cell r="J456">
            <v>1875157</v>
          </cell>
          <cell r="K456">
            <v>1875157</v>
          </cell>
          <cell r="L456">
            <v>1875157</v>
          </cell>
        </row>
        <row r="457">
          <cell r="D457">
            <v>1875157</v>
          </cell>
          <cell r="E457">
            <v>1875157</v>
          </cell>
          <cell r="F457">
            <v>1875157</v>
          </cell>
          <cell r="G457">
            <v>1875157</v>
          </cell>
          <cell r="H457">
            <v>1875157</v>
          </cell>
          <cell r="I457">
            <v>1875157</v>
          </cell>
          <cell r="J457">
            <v>1875157</v>
          </cell>
          <cell r="K457">
            <v>1875157</v>
          </cell>
          <cell r="L457">
            <v>1875157</v>
          </cell>
        </row>
        <row r="458">
          <cell r="D458">
            <v>1875157</v>
          </cell>
          <cell r="E458">
            <v>1875157</v>
          </cell>
          <cell r="F458">
            <v>1875157</v>
          </cell>
          <cell r="G458">
            <v>1875157</v>
          </cell>
          <cell r="H458">
            <v>1875157</v>
          </cell>
          <cell r="I458">
            <v>1875157</v>
          </cell>
          <cell r="J458">
            <v>1875157</v>
          </cell>
          <cell r="K458">
            <v>1875157</v>
          </cell>
          <cell r="L458">
            <v>1875157</v>
          </cell>
        </row>
        <row r="459">
          <cell r="D459">
            <v>1875157</v>
          </cell>
          <cell r="E459">
            <v>1875157</v>
          </cell>
          <cell r="F459">
            <v>1875157</v>
          </cell>
          <cell r="G459">
            <v>1875157</v>
          </cell>
          <cell r="H459">
            <v>1875157</v>
          </cell>
          <cell r="I459">
            <v>1875157</v>
          </cell>
          <cell r="J459">
            <v>1875157</v>
          </cell>
          <cell r="K459">
            <v>1875157</v>
          </cell>
          <cell r="L459">
            <v>1875157</v>
          </cell>
        </row>
        <row r="460">
          <cell r="D460">
            <v>1875157</v>
          </cell>
          <cell r="E460">
            <v>1875157</v>
          </cell>
          <cell r="F460">
            <v>1875157</v>
          </cell>
          <cell r="G460">
            <v>1875157</v>
          </cell>
          <cell r="H460">
            <v>1875157</v>
          </cell>
          <cell r="I460">
            <v>1875157</v>
          </cell>
          <cell r="J460">
            <v>1875157</v>
          </cell>
          <cell r="K460">
            <v>1875157</v>
          </cell>
          <cell r="L460">
            <v>1875157</v>
          </cell>
        </row>
        <row r="461">
          <cell r="D461">
            <v>1875157</v>
          </cell>
          <cell r="E461">
            <v>1875157</v>
          </cell>
          <cell r="F461">
            <v>1875157</v>
          </cell>
          <cell r="G461">
            <v>1875157</v>
          </cell>
          <cell r="H461">
            <v>1875157</v>
          </cell>
          <cell r="I461">
            <v>1875157</v>
          </cell>
          <cell r="J461">
            <v>1875157</v>
          </cell>
          <cell r="K461">
            <v>1875157</v>
          </cell>
          <cell r="L461">
            <v>1875157</v>
          </cell>
        </row>
        <row r="462">
          <cell r="D462">
            <v>1875157</v>
          </cell>
          <cell r="E462">
            <v>1875157</v>
          </cell>
          <cell r="F462">
            <v>1875157</v>
          </cell>
          <cell r="G462">
            <v>1875157</v>
          </cell>
          <cell r="H462">
            <v>1875157</v>
          </cell>
          <cell r="I462">
            <v>1875157</v>
          </cell>
          <cell r="J462">
            <v>1875157</v>
          </cell>
          <cell r="K462">
            <v>1875157</v>
          </cell>
          <cell r="L462">
            <v>1875157</v>
          </cell>
        </row>
        <row r="463">
          <cell r="D463">
            <v>1875157</v>
          </cell>
          <cell r="E463">
            <v>1875157</v>
          </cell>
          <cell r="F463">
            <v>1875157</v>
          </cell>
          <cell r="G463">
            <v>1875157</v>
          </cell>
          <cell r="H463">
            <v>1875157</v>
          </cell>
          <cell r="I463">
            <v>1875157</v>
          </cell>
          <cell r="J463">
            <v>1875157</v>
          </cell>
          <cell r="K463">
            <v>1875157</v>
          </cell>
          <cell r="L463">
            <v>1875157</v>
          </cell>
        </row>
        <row r="464">
          <cell r="D464">
            <v>1875157</v>
          </cell>
          <cell r="E464">
            <v>1875157</v>
          </cell>
          <cell r="F464">
            <v>1875157</v>
          </cell>
          <cell r="G464">
            <v>1875157</v>
          </cell>
          <cell r="H464">
            <v>1875157</v>
          </cell>
          <cell r="I464">
            <v>1875157</v>
          </cell>
          <cell r="J464">
            <v>1875157</v>
          </cell>
          <cell r="K464">
            <v>1875157</v>
          </cell>
          <cell r="L464">
            <v>1875157</v>
          </cell>
        </row>
        <row r="465">
          <cell r="D465">
            <v>1875157</v>
          </cell>
          <cell r="E465">
            <v>1875157</v>
          </cell>
          <cell r="F465">
            <v>1875157</v>
          </cell>
          <cell r="G465">
            <v>1875157</v>
          </cell>
          <cell r="H465">
            <v>1875157</v>
          </cell>
          <cell r="I465">
            <v>1875157</v>
          </cell>
          <cell r="J465">
            <v>1875157</v>
          </cell>
          <cell r="K465">
            <v>1875157</v>
          </cell>
          <cell r="L465">
            <v>1875157</v>
          </cell>
        </row>
        <row r="466">
          <cell r="D466">
            <v>1875157</v>
          </cell>
          <cell r="E466">
            <v>1875157</v>
          </cell>
          <cell r="F466">
            <v>1875157</v>
          </cell>
          <cell r="G466">
            <v>1875157</v>
          </cell>
          <cell r="H466">
            <v>1875157</v>
          </cell>
          <cell r="I466">
            <v>1875157</v>
          </cell>
          <cell r="J466">
            <v>1875157</v>
          </cell>
          <cell r="K466">
            <v>1875157</v>
          </cell>
          <cell r="L466">
            <v>1875157</v>
          </cell>
        </row>
        <row r="467">
          <cell r="D467">
            <v>1875157</v>
          </cell>
          <cell r="E467">
            <v>1875157</v>
          </cell>
          <cell r="F467">
            <v>1875157</v>
          </cell>
          <cell r="G467">
            <v>1875157</v>
          </cell>
          <cell r="H467">
            <v>1875157</v>
          </cell>
          <cell r="I467">
            <v>1875157</v>
          </cell>
          <cell r="J467">
            <v>1875157</v>
          </cell>
          <cell r="K467">
            <v>1875157</v>
          </cell>
          <cell r="L467">
            <v>1875157</v>
          </cell>
        </row>
        <row r="468">
          <cell r="D468">
            <v>1875157</v>
          </cell>
          <cell r="E468">
            <v>1875157</v>
          </cell>
          <cell r="F468">
            <v>1875157</v>
          </cell>
          <cell r="G468">
            <v>1875157</v>
          </cell>
          <cell r="H468">
            <v>1875157</v>
          </cell>
          <cell r="I468">
            <v>1875157</v>
          </cell>
          <cell r="J468">
            <v>1875157</v>
          </cell>
          <cell r="K468">
            <v>1875157</v>
          </cell>
          <cell r="L468">
            <v>1875157</v>
          </cell>
        </row>
        <row r="469">
          <cell r="D469">
            <v>1875157</v>
          </cell>
          <cell r="E469">
            <v>1875157</v>
          </cell>
          <cell r="F469">
            <v>1875157</v>
          </cell>
          <cell r="G469">
            <v>1875157</v>
          </cell>
          <cell r="H469">
            <v>1875157</v>
          </cell>
          <cell r="I469">
            <v>1875157</v>
          </cell>
          <cell r="J469">
            <v>1875157</v>
          </cell>
          <cell r="K469">
            <v>1875157</v>
          </cell>
          <cell r="L469">
            <v>1875157</v>
          </cell>
        </row>
        <row r="470">
          <cell r="D470">
            <v>1875157</v>
          </cell>
          <cell r="E470">
            <v>1875157</v>
          </cell>
          <cell r="F470">
            <v>1875157</v>
          </cell>
          <cell r="G470">
            <v>1875157</v>
          </cell>
          <cell r="H470">
            <v>1875157</v>
          </cell>
          <cell r="I470">
            <v>1875157</v>
          </cell>
          <cell r="J470">
            <v>1875157</v>
          </cell>
          <cell r="K470">
            <v>1875157</v>
          </cell>
          <cell r="L470">
            <v>1875157</v>
          </cell>
        </row>
        <row r="471">
          <cell r="D471">
            <v>1875157</v>
          </cell>
          <cell r="E471">
            <v>1875157</v>
          </cell>
          <cell r="F471">
            <v>1875157</v>
          </cell>
          <cell r="G471">
            <v>1875157</v>
          </cell>
          <cell r="H471">
            <v>1875157</v>
          </cell>
          <cell r="I471">
            <v>1875157</v>
          </cell>
          <cell r="J471">
            <v>1875157</v>
          </cell>
          <cell r="K471">
            <v>1875157</v>
          </cell>
          <cell r="L471">
            <v>1875157</v>
          </cell>
        </row>
        <row r="472">
          <cell r="D472">
            <v>1875157</v>
          </cell>
          <cell r="E472">
            <v>1875157</v>
          </cell>
          <cell r="F472">
            <v>1875157</v>
          </cell>
          <cell r="G472">
            <v>1875157</v>
          </cell>
          <cell r="H472">
            <v>1875157</v>
          </cell>
          <cell r="I472">
            <v>1875157</v>
          </cell>
          <cell r="J472">
            <v>1875157</v>
          </cell>
          <cell r="K472">
            <v>1875157</v>
          </cell>
          <cell r="L472">
            <v>1875157</v>
          </cell>
        </row>
        <row r="473">
          <cell r="D473">
            <v>1875157</v>
          </cell>
          <cell r="E473">
            <v>1875157</v>
          </cell>
          <cell r="F473">
            <v>1875157</v>
          </cell>
          <cell r="G473">
            <v>1875157</v>
          </cell>
          <cell r="H473">
            <v>1875157</v>
          </cell>
          <cell r="I473">
            <v>1875157</v>
          </cell>
          <cell r="J473">
            <v>1875157</v>
          </cell>
          <cell r="K473">
            <v>1875157</v>
          </cell>
          <cell r="L473">
            <v>1875157</v>
          </cell>
        </row>
        <row r="474">
          <cell r="D474">
            <v>1875157</v>
          </cell>
          <cell r="E474">
            <v>1875157</v>
          </cell>
          <cell r="F474">
            <v>1875157</v>
          </cell>
          <cell r="G474">
            <v>1875157</v>
          </cell>
          <cell r="H474">
            <v>1875157</v>
          </cell>
          <cell r="I474">
            <v>1875157</v>
          </cell>
          <cell r="J474">
            <v>1875157</v>
          </cell>
          <cell r="K474">
            <v>1875157</v>
          </cell>
          <cell r="L474">
            <v>1875157</v>
          </cell>
        </row>
        <row r="475">
          <cell r="D475">
            <v>1875157</v>
          </cell>
          <cell r="E475">
            <v>1875157</v>
          </cell>
          <cell r="F475">
            <v>1875157</v>
          </cell>
          <cell r="G475">
            <v>1875157</v>
          </cell>
          <cell r="H475">
            <v>1875157</v>
          </cell>
          <cell r="I475">
            <v>1875157</v>
          </cell>
          <cell r="J475">
            <v>1875157</v>
          </cell>
          <cell r="K475">
            <v>1875157</v>
          </cell>
          <cell r="L475">
            <v>1875157</v>
          </cell>
        </row>
        <row r="476">
          <cell r="D476">
            <v>1875157</v>
          </cell>
          <cell r="E476">
            <v>1875157</v>
          </cell>
          <cell r="F476">
            <v>1875157</v>
          </cell>
          <cell r="G476">
            <v>1875157</v>
          </cell>
          <cell r="H476">
            <v>1875157</v>
          </cell>
          <cell r="I476">
            <v>1875157</v>
          </cell>
          <cell r="J476">
            <v>1875157</v>
          </cell>
          <cell r="K476">
            <v>1875157</v>
          </cell>
          <cell r="L476">
            <v>1875157</v>
          </cell>
        </row>
        <row r="477">
          <cell r="D477">
            <v>1875157</v>
          </cell>
          <cell r="E477">
            <v>1875157</v>
          </cell>
          <cell r="F477">
            <v>1875157</v>
          </cell>
          <cell r="G477">
            <v>1875157</v>
          </cell>
          <cell r="H477">
            <v>1875157</v>
          </cell>
          <cell r="I477">
            <v>1875157</v>
          </cell>
          <cell r="J477">
            <v>1875157</v>
          </cell>
          <cell r="K477">
            <v>1875157</v>
          </cell>
          <cell r="L477">
            <v>1875157</v>
          </cell>
        </row>
        <row r="478">
          <cell r="D478">
            <v>1875157</v>
          </cell>
          <cell r="E478">
            <v>1875157</v>
          </cell>
          <cell r="F478">
            <v>1875157</v>
          </cell>
          <cell r="G478">
            <v>1875157</v>
          </cell>
          <cell r="H478">
            <v>1875157</v>
          </cell>
          <cell r="I478">
            <v>1875157</v>
          </cell>
          <cell r="J478">
            <v>1875157</v>
          </cell>
          <cell r="K478">
            <v>1875157</v>
          </cell>
          <cell r="L478">
            <v>1875157</v>
          </cell>
        </row>
        <row r="479">
          <cell r="D479">
            <v>1875157</v>
          </cell>
          <cell r="E479">
            <v>1875157</v>
          </cell>
          <cell r="F479">
            <v>1875157</v>
          </cell>
          <cell r="G479">
            <v>1875157</v>
          </cell>
          <cell r="H479">
            <v>1875157</v>
          </cell>
          <cell r="I479">
            <v>1875157</v>
          </cell>
          <cell r="J479">
            <v>1875157</v>
          </cell>
          <cell r="K479">
            <v>1875157</v>
          </cell>
          <cell r="L479">
            <v>1875157</v>
          </cell>
        </row>
        <row r="480">
          <cell r="D480">
            <v>1875157</v>
          </cell>
          <cell r="E480">
            <v>1875157</v>
          </cell>
          <cell r="F480">
            <v>1875157</v>
          </cell>
          <cell r="G480">
            <v>1875157</v>
          </cell>
          <cell r="H480">
            <v>1875157</v>
          </cell>
          <cell r="I480">
            <v>1875157</v>
          </cell>
          <cell r="J480">
            <v>1875157</v>
          </cell>
          <cell r="K480">
            <v>1875157</v>
          </cell>
          <cell r="L480">
            <v>1875157</v>
          </cell>
        </row>
        <row r="481">
          <cell r="D481">
            <v>1875157</v>
          </cell>
          <cell r="E481">
            <v>1875157</v>
          </cell>
          <cell r="F481">
            <v>1875157</v>
          </cell>
          <cell r="G481">
            <v>1875157</v>
          </cell>
          <cell r="H481">
            <v>1875157</v>
          </cell>
          <cell r="I481">
            <v>1875157</v>
          </cell>
          <cell r="J481">
            <v>1875157</v>
          </cell>
          <cell r="K481">
            <v>1875157</v>
          </cell>
          <cell r="L481">
            <v>1875157</v>
          </cell>
        </row>
        <row r="482">
          <cell r="D482">
            <v>1875157</v>
          </cell>
          <cell r="E482">
            <v>1875157</v>
          </cell>
          <cell r="F482">
            <v>1875157</v>
          </cell>
          <cell r="G482">
            <v>1875157</v>
          </cell>
          <cell r="H482">
            <v>1875157</v>
          </cell>
          <cell r="I482">
            <v>1875157</v>
          </cell>
          <cell r="J482">
            <v>1875157</v>
          </cell>
          <cell r="K482">
            <v>1875157</v>
          </cell>
          <cell r="L482">
            <v>1875157</v>
          </cell>
        </row>
        <row r="483">
          <cell r="D483">
            <v>1875157</v>
          </cell>
          <cell r="E483">
            <v>1875157</v>
          </cell>
          <cell r="F483">
            <v>1875157</v>
          </cell>
          <cell r="G483">
            <v>1875157</v>
          </cell>
          <cell r="H483">
            <v>1875157</v>
          </cell>
          <cell r="I483">
            <v>1875157</v>
          </cell>
          <cell r="J483">
            <v>1875157</v>
          </cell>
          <cell r="K483">
            <v>1875157</v>
          </cell>
          <cell r="L483">
            <v>1875157</v>
          </cell>
        </row>
        <row r="484">
          <cell r="D484">
            <v>1875157</v>
          </cell>
          <cell r="E484">
            <v>1875157</v>
          </cell>
          <cell r="F484">
            <v>1875157</v>
          </cell>
          <cell r="G484">
            <v>1875157</v>
          </cell>
          <cell r="H484">
            <v>1875157</v>
          </cell>
          <cell r="I484">
            <v>1875157</v>
          </cell>
          <cell r="J484">
            <v>1875157</v>
          </cell>
          <cell r="K484">
            <v>1875157</v>
          </cell>
          <cell r="L484">
            <v>1875157</v>
          </cell>
        </row>
        <row r="485">
          <cell r="D485">
            <v>1875157</v>
          </cell>
          <cell r="E485">
            <v>1875157</v>
          </cell>
          <cell r="F485">
            <v>1875157</v>
          </cell>
          <cell r="G485">
            <v>1875157</v>
          </cell>
          <cell r="H485">
            <v>1875157</v>
          </cell>
          <cell r="I485">
            <v>1875157</v>
          </cell>
          <cell r="J485">
            <v>1875157</v>
          </cell>
          <cell r="K485">
            <v>1875157</v>
          </cell>
          <cell r="L485">
            <v>1875157</v>
          </cell>
        </row>
        <row r="486">
          <cell r="D486">
            <v>1875157</v>
          </cell>
          <cell r="E486">
            <v>1875157</v>
          </cell>
          <cell r="F486">
            <v>1875157</v>
          </cell>
          <cell r="G486">
            <v>1875157</v>
          </cell>
          <cell r="H486">
            <v>1875157</v>
          </cell>
          <cell r="I486">
            <v>1875157</v>
          </cell>
          <cell r="J486">
            <v>1875157</v>
          </cell>
          <cell r="K486">
            <v>1875157</v>
          </cell>
          <cell r="L486">
            <v>1875157</v>
          </cell>
        </row>
        <row r="487">
          <cell r="D487">
            <v>1875157</v>
          </cell>
          <cell r="E487">
            <v>1875157</v>
          </cell>
          <cell r="F487">
            <v>1875157</v>
          </cell>
          <cell r="G487">
            <v>1875157</v>
          </cell>
          <cell r="H487">
            <v>1875157</v>
          </cell>
          <cell r="I487">
            <v>1875157</v>
          </cell>
          <cell r="J487">
            <v>1875157</v>
          </cell>
          <cell r="K487">
            <v>1875157</v>
          </cell>
          <cell r="L487">
            <v>1875157</v>
          </cell>
        </row>
        <row r="488">
          <cell r="D488">
            <v>1875157</v>
          </cell>
          <cell r="E488">
            <v>1875157</v>
          </cell>
          <cell r="F488">
            <v>1875157</v>
          </cell>
          <cell r="G488">
            <v>1875157</v>
          </cell>
          <cell r="H488">
            <v>1875157</v>
          </cell>
          <cell r="I488">
            <v>1875157</v>
          </cell>
          <cell r="J488">
            <v>1875157</v>
          </cell>
          <cell r="K488">
            <v>1875157</v>
          </cell>
          <cell r="L488">
            <v>1875157</v>
          </cell>
        </row>
        <row r="489">
          <cell r="D489">
            <v>1875157</v>
          </cell>
          <cell r="E489">
            <v>1875157</v>
          </cell>
          <cell r="F489">
            <v>1875157</v>
          </cell>
          <cell r="G489">
            <v>1875157</v>
          </cell>
          <cell r="H489">
            <v>1875157</v>
          </cell>
          <cell r="I489">
            <v>1875157</v>
          </cell>
          <cell r="J489">
            <v>1875157</v>
          </cell>
          <cell r="K489">
            <v>1875157</v>
          </cell>
          <cell r="L489">
            <v>1875157</v>
          </cell>
        </row>
        <row r="490">
          <cell r="D490">
            <v>1875157</v>
          </cell>
          <cell r="E490">
            <v>1875157</v>
          </cell>
          <cell r="F490">
            <v>1875157</v>
          </cell>
          <cell r="G490">
            <v>1875157</v>
          </cell>
          <cell r="H490">
            <v>1875157</v>
          </cell>
          <cell r="I490">
            <v>1875157</v>
          </cell>
          <cell r="J490">
            <v>1875157</v>
          </cell>
          <cell r="K490">
            <v>1875157</v>
          </cell>
          <cell r="L490">
            <v>1875157</v>
          </cell>
        </row>
        <row r="491">
          <cell r="D491">
            <v>1875157</v>
          </cell>
          <cell r="E491">
            <v>1875157</v>
          </cell>
          <cell r="F491">
            <v>1875157</v>
          </cell>
          <cell r="G491">
            <v>1875157</v>
          </cell>
          <cell r="H491">
            <v>1875157</v>
          </cell>
          <cell r="I491">
            <v>1875157</v>
          </cell>
          <cell r="J491">
            <v>1875157</v>
          </cell>
          <cell r="K491">
            <v>1875157</v>
          </cell>
          <cell r="L491">
            <v>1875157</v>
          </cell>
        </row>
        <row r="492">
          <cell r="D492">
            <v>1875157</v>
          </cell>
          <cell r="E492">
            <v>1875157</v>
          </cell>
          <cell r="F492">
            <v>1875157</v>
          </cell>
          <cell r="G492">
            <v>1875157</v>
          </cell>
          <cell r="H492">
            <v>1875157</v>
          </cell>
          <cell r="I492">
            <v>1875157</v>
          </cell>
          <cell r="J492">
            <v>1875157</v>
          </cell>
          <cell r="K492">
            <v>1875157</v>
          </cell>
          <cell r="L492">
            <v>1875157</v>
          </cell>
        </row>
        <row r="493">
          <cell r="D493">
            <v>1875157</v>
          </cell>
          <cell r="E493">
            <v>1875157</v>
          </cell>
          <cell r="F493">
            <v>1875157</v>
          </cell>
          <cell r="G493">
            <v>1875157</v>
          </cell>
          <cell r="H493">
            <v>1875157</v>
          </cell>
          <cell r="I493">
            <v>1875157</v>
          </cell>
          <cell r="J493">
            <v>1875157</v>
          </cell>
          <cell r="K493">
            <v>1875157</v>
          </cell>
          <cell r="L493">
            <v>1875157</v>
          </cell>
        </row>
        <row r="494">
          <cell r="D494">
            <v>1875157</v>
          </cell>
          <cell r="E494">
            <v>1875157</v>
          </cell>
          <cell r="F494">
            <v>1875157</v>
          </cell>
          <cell r="G494">
            <v>1875157</v>
          </cell>
          <cell r="H494">
            <v>1875157</v>
          </cell>
          <cell r="I494">
            <v>1875157</v>
          </cell>
          <cell r="J494">
            <v>1875157</v>
          </cell>
          <cell r="K494">
            <v>1875157</v>
          </cell>
          <cell r="L494">
            <v>1875157</v>
          </cell>
        </row>
        <row r="495">
          <cell r="D495">
            <v>1875157</v>
          </cell>
          <cell r="E495">
            <v>1875157</v>
          </cell>
          <cell r="F495">
            <v>1875157</v>
          </cell>
          <cell r="G495">
            <v>1875157</v>
          </cell>
          <cell r="H495">
            <v>1875157</v>
          </cell>
          <cell r="I495">
            <v>1875157</v>
          </cell>
          <cell r="J495">
            <v>1875157</v>
          </cell>
          <cell r="K495">
            <v>1875157</v>
          </cell>
          <cell r="L495">
            <v>1875157</v>
          </cell>
        </row>
        <row r="496">
          <cell r="D496">
            <v>1875157</v>
          </cell>
          <cell r="E496">
            <v>1875157</v>
          </cell>
          <cell r="F496">
            <v>1875157</v>
          </cell>
          <cell r="G496">
            <v>1875157</v>
          </cell>
          <cell r="H496">
            <v>1875157</v>
          </cell>
          <cell r="I496">
            <v>1875157</v>
          </cell>
          <cell r="J496">
            <v>1875157</v>
          </cell>
          <cell r="K496">
            <v>1875157</v>
          </cell>
          <cell r="L496">
            <v>1875157</v>
          </cell>
        </row>
        <row r="497">
          <cell r="D497">
            <v>1875157</v>
          </cell>
          <cell r="E497">
            <v>1875157</v>
          </cell>
          <cell r="F497">
            <v>1875157</v>
          </cell>
          <cell r="G497">
            <v>1875157</v>
          </cell>
          <cell r="H497">
            <v>1875157</v>
          </cell>
          <cell r="I497">
            <v>1875157</v>
          </cell>
          <cell r="J497">
            <v>1875157</v>
          </cell>
          <cell r="K497">
            <v>1875157</v>
          </cell>
          <cell r="L497">
            <v>1875157</v>
          </cell>
        </row>
        <row r="498">
          <cell r="D498">
            <v>1875157</v>
          </cell>
          <cell r="E498">
            <v>1875157</v>
          </cell>
          <cell r="F498">
            <v>1875157</v>
          </cell>
          <cell r="G498">
            <v>1875157</v>
          </cell>
          <cell r="H498">
            <v>1875157</v>
          </cell>
          <cell r="I498">
            <v>1875157</v>
          </cell>
          <cell r="J498">
            <v>1875157</v>
          </cell>
          <cell r="K498">
            <v>1875157</v>
          </cell>
          <cell r="L498">
            <v>1875157</v>
          </cell>
        </row>
        <row r="499">
          <cell r="D499">
            <v>1875157</v>
          </cell>
          <cell r="E499">
            <v>1875157</v>
          </cell>
          <cell r="F499">
            <v>1875157</v>
          </cell>
          <cell r="G499">
            <v>1875157</v>
          </cell>
          <cell r="H499">
            <v>1875157</v>
          </cell>
          <cell r="I499">
            <v>1875157</v>
          </cell>
          <cell r="J499">
            <v>1875157</v>
          </cell>
          <cell r="K499">
            <v>1875157</v>
          </cell>
          <cell r="L499">
            <v>1875157</v>
          </cell>
        </row>
        <row r="500">
          <cell r="D500">
            <v>1875157</v>
          </cell>
          <cell r="E500">
            <v>1875157</v>
          </cell>
          <cell r="F500">
            <v>1875157</v>
          </cell>
          <cell r="G500">
            <v>1875157</v>
          </cell>
          <cell r="H500">
            <v>1875157</v>
          </cell>
          <cell r="I500">
            <v>1875157</v>
          </cell>
          <cell r="J500">
            <v>1875157</v>
          </cell>
          <cell r="K500">
            <v>1875157</v>
          </cell>
          <cell r="L500">
            <v>1875157</v>
          </cell>
        </row>
        <row r="501">
          <cell r="D501">
            <v>1875157</v>
          </cell>
          <cell r="E501">
            <v>1875157</v>
          </cell>
          <cell r="F501">
            <v>1875157</v>
          </cell>
          <cell r="G501">
            <v>1875157</v>
          </cell>
          <cell r="H501">
            <v>1875157</v>
          </cell>
          <cell r="I501">
            <v>1875157</v>
          </cell>
          <cell r="J501">
            <v>1875157</v>
          </cell>
          <cell r="K501">
            <v>1875157</v>
          </cell>
          <cell r="L501">
            <v>1875157</v>
          </cell>
        </row>
        <row r="502">
          <cell r="D502">
            <v>1875157</v>
          </cell>
          <cell r="E502">
            <v>1875157</v>
          </cell>
          <cell r="F502">
            <v>1875157</v>
          </cell>
          <cell r="G502">
            <v>1875157</v>
          </cell>
          <cell r="H502">
            <v>1875157</v>
          </cell>
          <cell r="I502">
            <v>1875157</v>
          </cell>
          <cell r="J502">
            <v>1875157</v>
          </cell>
          <cell r="K502">
            <v>1875157</v>
          </cell>
          <cell r="L502">
            <v>1875157</v>
          </cell>
        </row>
        <row r="503">
          <cell r="D503">
            <v>1875157</v>
          </cell>
          <cell r="E503">
            <v>1875157</v>
          </cell>
          <cell r="F503">
            <v>1875157</v>
          </cell>
          <cell r="G503">
            <v>1875157</v>
          </cell>
          <cell r="H503">
            <v>1875157</v>
          </cell>
          <cell r="I503">
            <v>1875157</v>
          </cell>
          <cell r="J503">
            <v>1875157</v>
          </cell>
          <cell r="K503">
            <v>1875157</v>
          </cell>
          <cell r="L503">
            <v>1875157</v>
          </cell>
        </row>
        <row r="504">
          <cell r="D504">
            <v>1875157</v>
          </cell>
          <cell r="E504">
            <v>1875157</v>
          </cell>
          <cell r="F504">
            <v>1875157</v>
          </cell>
          <cell r="G504">
            <v>1875157</v>
          </cell>
          <cell r="H504">
            <v>1875157</v>
          </cell>
          <cell r="I504">
            <v>1875157</v>
          </cell>
          <cell r="J504">
            <v>1875157</v>
          </cell>
          <cell r="K504">
            <v>1875157</v>
          </cell>
          <cell r="L504">
            <v>1875157</v>
          </cell>
        </row>
        <row r="505">
          <cell r="D505">
            <v>1875157</v>
          </cell>
          <cell r="E505">
            <v>1875157</v>
          </cell>
          <cell r="F505">
            <v>1875157</v>
          </cell>
          <cell r="G505">
            <v>1875157</v>
          </cell>
          <cell r="H505">
            <v>1875157</v>
          </cell>
          <cell r="I505">
            <v>1875157</v>
          </cell>
          <cell r="J505">
            <v>1875157</v>
          </cell>
          <cell r="K505">
            <v>1875157</v>
          </cell>
          <cell r="L505">
            <v>1875157</v>
          </cell>
        </row>
        <row r="506">
          <cell r="D506">
            <v>1875157</v>
          </cell>
          <cell r="E506">
            <v>1875157</v>
          </cell>
          <cell r="F506">
            <v>1875157</v>
          </cell>
          <cell r="G506">
            <v>1875157</v>
          </cell>
          <cell r="H506">
            <v>1875157</v>
          </cell>
          <cell r="I506">
            <v>1875157</v>
          </cell>
          <cell r="J506">
            <v>1875157</v>
          </cell>
          <cell r="K506">
            <v>1875157</v>
          </cell>
          <cell r="L506">
            <v>1875157</v>
          </cell>
        </row>
        <row r="507">
          <cell r="D507">
            <v>1875157</v>
          </cell>
          <cell r="E507">
            <v>1875157</v>
          </cell>
          <cell r="F507">
            <v>1875157</v>
          </cell>
          <cell r="G507">
            <v>1875157</v>
          </cell>
          <cell r="H507">
            <v>1875157</v>
          </cell>
          <cell r="I507">
            <v>1875157</v>
          </cell>
          <cell r="J507">
            <v>1875157</v>
          </cell>
          <cell r="K507">
            <v>1875157</v>
          </cell>
          <cell r="L507">
            <v>1875157</v>
          </cell>
        </row>
        <row r="508">
          <cell r="D508">
            <v>1875157</v>
          </cell>
          <cell r="E508">
            <v>1875157</v>
          </cell>
          <cell r="F508">
            <v>1875157</v>
          </cell>
          <cell r="G508">
            <v>1875157</v>
          </cell>
          <cell r="H508">
            <v>1875157</v>
          </cell>
          <cell r="I508">
            <v>1875157</v>
          </cell>
          <cell r="J508">
            <v>1875157</v>
          </cell>
          <cell r="K508">
            <v>1875157</v>
          </cell>
          <cell r="L508">
            <v>1875157</v>
          </cell>
        </row>
        <row r="509">
          <cell r="D509">
            <v>1875157</v>
          </cell>
          <cell r="E509">
            <v>1875157</v>
          </cell>
          <cell r="F509">
            <v>1875157</v>
          </cell>
          <cell r="G509">
            <v>1875157</v>
          </cell>
          <cell r="H509">
            <v>1875157</v>
          </cell>
          <cell r="I509">
            <v>1875157</v>
          </cell>
          <cell r="J509">
            <v>1875157</v>
          </cell>
          <cell r="K509">
            <v>1875157</v>
          </cell>
          <cell r="L509">
            <v>1875157</v>
          </cell>
        </row>
        <row r="510">
          <cell r="D510">
            <v>1875157</v>
          </cell>
          <cell r="E510">
            <v>1875157</v>
          </cell>
          <cell r="F510">
            <v>1875157</v>
          </cell>
          <cell r="G510">
            <v>1875157</v>
          </cell>
          <cell r="H510">
            <v>1875157</v>
          </cell>
          <cell r="I510">
            <v>1875157</v>
          </cell>
          <cell r="J510">
            <v>1875157</v>
          </cell>
          <cell r="K510">
            <v>1875157</v>
          </cell>
          <cell r="L510">
            <v>1875157</v>
          </cell>
        </row>
        <row r="511">
          <cell r="D511">
            <v>1875157</v>
          </cell>
          <cell r="E511">
            <v>1875157</v>
          </cell>
          <cell r="F511">
            <v>1875157</v>
          </cell>
          <cell r="G511">
            <v>1875157</v>
          </cell>
          <cell r="H511">
            <v>1875157</v>
          </cell>
          <cell r="I511">
            <v>1875157</v>
          </cell>
          <cell r="J511">
            <v>1875157</v>
          </cell>
          <cell r="K511">
            <v>1875157</v>
          </cell>
          <cell r="L511">
            <v>1875157</v>
          </cell>
        </row>
        <row r="512">
          <cell r="D512">
            <v>1875157</v>
          </cell>
          <cell r="E512">
            <v>1875157</v>
          </cell>
          <cell r="F512">
            <v>1875157</v>
          </cell>
          <cell r="G512">
            <v>1875157</v>
          </cell>
          <cell r="H512">
            <v>1875157</v>
          </cell>
          <cell r="I512">
            <v>1875157</v>
          </cell>
          <cell r="J512">
            <v>1875157</v>
          </cell>
          <cell r="K512">
            <v>1875157</v>
          </cell>
          <cell r="L512">
            <v>1875157</v>
          </cell>
        </row>
        <row r="513">
          <cell r="D513">
            <v>1875157</v>
          </cell>
          <cell r="E513">
            <v>1875157</v>
          </cell>
          <cell r="F513">
            <v>1875157</v>
          </cell>
          <cell r="G513">
            <v>1875157</v>
          </cell>
          <cell r="H513">
            <v>1875157</v>
          </cell>
          <cell r="I513">
            <v>1875157</v>
          </cell>
          <cell r="J513">
            <v>1875157</v>
          </cell>
          <cell r="K513">
            <v>1875157</v>
          </cell>
          <cell r="L513">
            <v>1875157</v>
          </cell>
        </row>
        <row r="514">
          <cell r="D514">
            <v>1875157</v>
          </cell>
          <cell r="E514">
            <v>1875157</v>
          </cell>
          <cell r="F514">
            <v>1875157</v>
          </cell>
          <cell r="G514">
            <v>1875157</v>
          </cell>
          <cell r="H514">
            <v>1875157</v>
          </cell>
          <cell r="I514">
            <v>1875157</v>
          </cell>
          <cell r="J514">
            <v>1875157</v>
          </cell>
          <cell r="K514">
            <v>1875157</v>
          </cell>
          <cell r="L514">
            <v>1875157</v>
          </cell>
        </row>
        <row r="515">
          <cell r="D515">
            <v>1875157</v>
          </cell>
          <cell r="E515">
            <v>1875157</v>
          </cell>
          <cell r="F515">
            <v>1875157</v>
          </cell>
          <cell r="G515">
            <v>1875157</v>
          </cell>
          <cell r="H515">
            <v>1875157</v>
          </cell>
          <cell r="I515">
            <v>1875157</v>
          </cell>
          <cell r="J515">
            <v>1875157</v>
          </cell>
          <cell r="K515">
            <v>1875157</v>
          </cell>
          <cell r="L515">
            <v>1875157</v>
          </cell>
        </row>
        <row r="516">
          <cell r="D516">
            <v>1875157</v>
          </cell>
          <cell r="E516">
            <v>1875157</v>
          </cell>
          <cell r="F516">
            <v>1875157</v>
          </cell>
          <cell r="G516">
            <v>1875157</v>
          </cell>
          <cell r="H516">
            <v>1875157</v>
          </cell>
          <cell r="I516">
            <v>1875157</v>
          </cell>
          <cell r="J516">
            <v>1875157</v>
          </cell>
          <cell r="K516">
            <v>1875157</v>
          </cell>
          <cell r="L516">
            <v>1875157</v>
          </cell>
        </row>
        <row r="517">
          <cell r="D517">
            <v>1875157</v>
          </cell>
          <cell r="E517">
            <v>1875157</v>
          </cell>
          <cell r="F517">
            <v>1875157</v>
          </cell>
          <cell r="G517">
            <v>1875157</v>
          </cell>
          <cell r="H517">
            <v>1875157</v>
          </cell>
          <cell r="I517">
            <v>1875157</v>
          </cell>
          <cell r="J517">
            <v>1875157</v>
          </cell>
          <cell r="K517">
            <v>1875157</v>
          </cell>
          <cell r="L517">
            <v>1875157</v>
          </cell>
        </row>
        <row r="518">
          <cell r="D518">
            <v>1875157</v>
          </cell>
          <cell r="E518">
            <v>1875157</v>
          </cell>
          <cell r="F518">
            <v>1875157</v>
          </cell>
          <cell r="G518">
            <v>1875157</v>
          </cell>
          <cell r="H518">
            <v>1875157</v>
          </cell>
          <cell r="I518">
            <v>1875157</v>
          </cell>
          <cell r="J518">
            <v>1875157</v>
          </cell>
          <cell r="K518">
            <v>1875157</v>
          </cell>
          <cell r="L518">
            <v>1875157</v>
          </cell>
        </row>
        <row r="519">
          <cell r="D519">
            <v>1875157</v>
          </cell>
          <cell r="E519">
            <v>1875157</v>
          </cell>
          <cell r="F519">
            <v>1875157</v>
          </cell>
          <cell r="G519">
            <v>1875157</v>
          </cell>
          <cell r="H519">
            <v>1875157</v>
          </cell>
          <cell r="I519">
            <v>1875157</v>
          </cell>
          <cell r="J519">
            <v>1875157</v>
          </cell>
          <cell r="K519">
            <v>1875157</v>
          </cell>
          <cell r="L519">
            <v>1875157</v>
          </cell>
        </row>
        <row r="520">
          <cell r="D520">
            <v>1875157</v>
          </cell>
          <cell r="E520">
            <v>1875157</v>
          </cell>
          <cell r="F520">
            <v>1875157</v>
          </cell>
          <cell r="G520">
            <v>1875157</v>
          </cell>
          <cell r="H520">
            <v>1875157</v>
          </cell>
          <cell r="I520">
            <v>1875157</v>
          </cell>
          <cell r="J520">
            <v>1875157</v>
          </cell>
          <cell r="K520">
            <v>1875157</v>
          </cell>
          <cell r="L520">
            <v>1875157</v>
          </cell>
        </row>
        <row r="521">
          <cell r="D521">
            <v>1875157</v>
          </cell>
          <cell r="E521">
            <v>1875157</v>
          </cell>
          <cell r="F521">
            <v>1875157</v>
          </cell>
          <cell r="G521">
            <v>1875157</v>
          </cell>
          <cell r="H521">
            <v>1875157</v>
          </cell>
          <cell r="I521">
            <v>1875157</v>
          </cell>
          <cell r="J521">
            <v>1875157</v>
          </cell>
          <cell r="K521">
            <v>1875157</v>
          </cell>
          <cell r="L521">
            <v>1875157</v>
          </cell>
        </row>
        <row r="522">
          <cell r="D522">
            <v>1875157</v>
          </cell>
          <cell r="E522">
            <v>1875157</v>
          </cell>
          <cell r="F522">
            <v>1875157</v>
          </cell>
          <cell r="G522">
            <v>1875157</v>
          </cell>
          <cell r="H522">
            <v>1875157</v>
          </cell>
          <cell r="I522">
            <v>1875157</v>
          </cell>
          <cell r="J522">
            <v>1875157</v>
          </cell>
          <cell r="K522">
            <v>1875157</v>
          </cell>
          <cell r="L522">
            <v>1875157</v>
          </cell>
        </row>
        <row r="523">
          <cell r="D523">
            <v>1875157</v>
          </cell>
          <cell r="E523">
            <v>1875157</v>
          </cell>
          <cell r="F523">
            <v>1875157</v>
          </cell>
          <cell r="G523">
            <v>1875157</v>
          </cell>
          <cell r="H523">
            <v>1875157</v>
          </cell>
          <cell r="I523">
            <v>1875157</v>
          </cell>
          <cell r="J523">
            <v>1875157</v>
          </cell>
          <cell r="K523">
            <v>1875157</v>
          </cell>
          <cell r="L523">
            <v>1875157</v>
          </cell>
        </row>
        <row r="524">
          <cell r="D524">
            <v>1875157</v>
          </cell>
          <cell r="E524">
            <v>1875157</v>
          </cell>
          <cell r="F524">
            <v>1875157</v>
          </cell>
          <cell r="G524">
            <v>1875157</v>
          </cell>
          <cell r="H524">
            <v>1875157</v>
          </cell>
          <cell r="I524">
            <v>1875157</v>
          </cell>
          <cell r="J524">
            <v>1875157</v>
          </cell>
          <cell r="K524">
            <v>1875157</v>
          </cell>
          <cell r="L524">
            <v>1875157</v>
          </cell>
        </row>
        <row r="525">
          <cell r="D525">
            <v>1875157</v>
          </cell>
          <cell r="E525">
            <v>1875157</v>
          </cell>
          <cell r="F525">
            <v>1875157</v>
          </cell>
          <cell r="G525">
            <v>1875157</v>
          </cell>
          <cell r="H525">
            <v>1875157</v>
          </cell>
          <cell r="I525">
            <v>1875157</v>
          </cell>
          <cell r="J525">
            <v>1875157</v>
          </cell>
          <cell r="K525">
            <v>1875157</v>
          </cell>
          <cell r="L525">
            <v>1875157</v>
          </cell>
        </row>
        <row r="526">
          <cell r="D526">
            <v>1875157</v>
          </cell>
          <cell r="E526">
            <v>1875157</v>
          </cell>
          <cell r="F526">
            <v>1875157</v>
          </cell>
          <cell r="G526">
            <v>1875157</v>
          </cell>
          <cell r="H526">
            <v>1875157</v>
          </cell>
          <cell r="I526">
            <v>1875157</v>
          </cell>
          <cell r="J526">
            <v>1875157</v>
          </cell>
          <cell r="K526">
            <v>1875157</v>
          </cell>
          <cell r="L526">
            <v>1875157</v>
          </cell>
        </row>
        <row r="527">
          <cell r="D527">
            <v>1875157</v>
          </cell>
          <cell r="E527">
            <v>1875157</v>
          </cell>
          <cell r="F527">
            <v>1875157</v>
          </cell>
          <cell r="G527">
            <v>1875157</v>
          </cell>
          <cell r="H527">
            <v>1875157</v>
          </cell>
          <cell r="I527">
            <v>1875157</v>
          </cell>
          <cell r="J527">
            <v>1875157</v>
          </cell>
          <cell r="K527">
            <v>1875157</v>
          </cell>
          <cell r="L527">
            <v>1875157</v>
          </cell>
        </row>
        <row r="528">
          <cell r="D528">
            <v>1875157</v>
          </cell>
          <cell r="E528">
            <v>1875157</v>
          </cell>
          <cell r="F528">
            <v>1875157</v>
          </cell>
          <cell r="G528">
            <v>1875157</v>
          </cell>
          <cell r="H528">
            <v>1875157</v>
          </cell>
          <cell r="I528">
            <v>1875157</v>
          </cell>
          <cell r="J528">
            <v>1875157</v>
          </cell>
          <cell r="K528">
            <v>1875157</v>
          </cell>
          <cell r="L528">
            <v>1875157</v>
          </cell>
        </row>
        <row r="529">
          <cell r="D529">
            <v>1875157</v>
          </cell>
          <cell r="E529">
            <v>1875157</v>
          </cell>
          <cell r="F529">
            <v>1875157</v>
          </cell>
          <cell r="G529">
            <v>1875157</v>
          </cell>
          <cell r="H529">
            <v>1875157</v>
          </cell>
          <cell r="I529">
            <v>1875157</v>
          </cell>
          <cell r="J529">
            <v>1875157</v>
          </cell>
          <cell r="K529">
            <v>1875157</v>
          </cell>
          <cell r="L529">
            <v>1875157</v>
          </cell>
        </row>
        <row r="530">
          <cell r="D530">
            <v>1875157</v>
          </cell>
          <cell r="E530">
            <v>1875157</v>
          </cell>
          <cell r="F530">
            <v>1875157</v>
          </cell>
          <cell r="G530">
            <v>1875157</v>
          </cell>
          <cell r="H530">
            <v>1875157</v>
          </cell>
          <cell r="I530">
            <v>1875157</v>
          </cell>
          <cell r="J530">
            <v>1875157</v>
          </cell>
          <cell r="K530">
            <v>1875157</v>
          </cell>
          <cell r="L530">
            <v>1875157</v>
          </cell>
        </row>
        <row r="531">
          <cell r="D531">
            <v>1875157</v>
          </cell>
          <cell r="E531">
            <v>1875157</v>
          </cell>
          <cell r="F531">
            <v>1875157</v>
          </cell>
          <cell r="G531">
            <v>1875157</v>
          </cell>
          <cell r="H531">
            <v>1875157</v>
          </cell>
          <cell r="I531">
            <v>1875157</v>
          </cell>
          <cell r="J531">
            <v>1875157</v>
          </cell>
          <cell r="K531">
            <v>1875157</v>
          </cell>
          <cell r="L531">
            <v>1875157</v>
          </cell>
        </row>
        <row r="532">
          <cell r="D532">
            <v>1875157</v>
          </cell>
          <cell r="E532">
            <v>1875157</v>
          </cell>
          <cell r="F532">
            <v>1875157</v>
          </cell>
          <cell r="G532">
            <v>1875157</v>
          </cell>
          <cell r="H532">
            <v>1875157</v>
          </cell>
          <cell r="I532">
            <v>1875157</v>
          </cell>
          <cell r="J532">
            <v>1875157</v>
          </cell>
          <cell r="K532">
            <v>1875157</v>
          </cell>
          <cell r="L532">
            <v>1875157</v>
          </cell>
        </row>
        <row r="533">
          <cell r="D533">
            <v>1875157</v>
          </cell>
          <cell r="E533">
            <v>1875157</v>
          </cell>
          <cell r="F533">
            <v>1875157</v>
          </cell>
          <cell r="G533">
            <v>1875157</v>
          </cell>
          <cell r="H533">
            <v>1875157</v>
          </cell>
          <cell r="I533">
            <v>1875157</v>
          </cell>
          <cell r="J533">
            <v>1875157</v>
          </cell>
          <cell r="K533">
            <v>1875157</v>
          </cell>
          <cell r="L533">
            <v>1875157</v>
          </cell>
        </row>
        <row r="534">
          <cell r="D534">
            <v>1875157</v>
          </cell>
          <cell r="E534">
            <v>1875157</v>
          </cell>
          <cell r="F534">
            <v>1875157</v>
          </cell>
          <cell r="G534">
            <v>1875157</v>
          </cell>
          <cell r="H534">
            <v>1875157</v>
          </cell>
          <cell r="I534">
            <v>1875157</v>
          </cell>
          <cell r="J534">
            <v>1875157</v>
          </cell>
          <cell r="K534">
            <v>1875157</v>
          </cell>
          <cell r="L534">
            <v>1875157</v>
          </cell>
        </row>
        <row r="535">
          <cell r="D535">
            <v>1875157</v>
          </cell>
          <cell r="E535">
            <v>1875157</v>
          </cell>
          <cell r="F535">
            <v>1875157</v>
          </cell>
          <cell r="G535">
            <v>1875157</v>
          </cell>
          <cell r="H535">
            <v>1875157</v>
          </cell>
          <cell r="I535">
            <v>1875157</v>
          </cell>
          <cell r="J535">
            <v>1875157</v>
          </cell>
          <cell r="K535">
            <v>1875157</v>
          </cell>
          <cell r="L535">
            <v>1875157</v>
          </cell>
        </row>
        <row r="536">
          <cell r="D536">
            <v>1875157</v>
          </cell>
          <cell r="E536">
            <v>1875157</v>
          </cell>
          <cell r="F536">
            <v>1875157</v>
          </cell>
          <cell r="G536">
            <v>1875157</v>
          </cell>
          <cell r="H536">
            <v>1875157</v>
          </cell>
          <cell r="I536">
            <v>1875157</v>
          </cell>
          <cell r="J536">
            <v>1875157</v>
          </cell>
          <cell r="K536">
            <v>1875157</v>
          </cell>
          <cell r="L536">
            <v>1875157</v>
          </cell>
        </row>
        <row r="537">
          <cell r="D537">
            <v>1875157</v>
          </cell>
          <cell r="E537">
            <v>1875157</v>
          </cell>
          <cell r="F537">
            <v>1875157</v>
          </cell>
          <cell r="G537">
            <v>1875157</v>
          </cell>
          <cell r="H537">
            <v>1875157</v>
          </cell>
          <cell r="I537">
            <v>1875157</v>
          </cell>
          <cell r="J537">
            <v>1875157</v>
          </cell>
          <cell r="K537">
            <v>1875157</v>
          </cell>
          <cell r="L537">
            <v>1875157</v>
          </cell>
        </row>
        <row r="538">
          <cell r="D538">
            <v>1875157</v>
          </cell>
          <cell r="E538">
            <v>1875157</v>
          </cell>
          <cell r="F538">
            <v>1875157</v>
          </cell>
          <cell r="G538">
            <v>1875157</v>
          </cell>
          <cell r="H538">
            <v>1875157</v>
          </cell>
          <cell r="I538">
            <v>1875157</v>
          </cell>
          <cell r="J538">
            <v>1875157</v>
          </cell>
          <cell r="K538">
            <v>1875157</v>
          </cell>
          <cell r="L538">
            <v>1875157</v>
          </cell>
        </row>
        <row r="539">
          <cell r="D539">
            <v>1875157</v>
          </cell>
          <cell r="E539">
            <v>1875157</v>
          </cell>
          <cell r="F539">
            <v>1875157</v>
          </cell>
          <cell r="G539">
            <v>1875157</v>
          </cell>
          <cell r="H539">
            <v>1875157</v>
          </cell>
          <cell r="I539">
            <v>1875157</v>
          </cell>
          <cell r="J539">
            <v>1875157</v>
          </cell>
          <cell r="K539">
            <v>1875157</v>
          </cell>
          <cell r="L539">
            <v>1875157</v>
          </cell>
        </row>
        <row r="540">
          <cell r="D540">
            <v>1875157</v>
          </cell>
          <cell r="E540">
            <v>1875157</v>
          </cell>
          <cell r="F540">
            <v>1875157</v>
          </cell>
          <cell r="G540">
            <v>1875157</v>
          </cell>
          <cell r="H540">
            <v>1875157</v>
          </cell>
          <cell r="I540">
            <v>1875157</v>
          </cell>
          <cell r="J540">
            <v>1875157</v>
          </cell>
          <cell r="K540">
            <v>1875157</v>
          </cell>
          <cell r="L540">
            <v>1875157</v>
          </cell>
        </row>
        <row r="541">
          <cell r="D541">
            <v>1875157</v>
          </cell>
          <cell r="E541">
            <v>1875157</v>
          </cell>
          <cell r="F541">
            <v>1875157</v>
          </cell>
          <cell r="G541">
            <v>1875157</v>
          </cell>
          <cell r="H541">
            <v>1875157</v>
          </cell>
          <cell r="I541">
            <v>1875157</v>
          </cell>
          <cell r="J541">
            <v>1875157</v>
          </cell>
          <cell r="K541">
            <v>1875157</v>
          </cell>
          <cell r="L541">
            <v>1875157</v>
          </cell>
        </row>
        <row r="542">
          <cell r="D542">
            <v>1875157</v>
          </cell>
          <cell r="E542">
            <v>1875157</v>
          </cell>
          <cell r="F542">
            <v>1875157</v>
          </cell>
          <cell r="G542">
            <v>1875157</v>
          </cell>
          <cell r="H542">
            <v>1875157</v>
          </cell>
          <cell r="I542">
            <v>1875157</v>
          </cell>
          <cell r="J542">
            <v>1875157</v>
          </cell>
          <cell r="K542">
            <v>1875157</v>
          </cell>
          <cell r="L542">
            <v>1875157</v>
          </cell>
        </row>
        <row r="543">
          <cell r="D543">
            <v>1875157</v>
          </cell>
          <cell r="E543">
            <v>1875157</v>
          </cell>
          <cell r="F543">
            <v>1875157</v>
          </cell>
          <cell r="G543">
            <v>1875157</v>
          </cell>
          <cell r="H543">
            <v>1875157</v>
          </cell>
          <cell r="I543">
            <v>1875157</v>
          </cell>
          <cell r="J543">
            <v>1875157</v>
          </cell>
          <cell r="K543">
            <v>1875157</v>
          </cell>
          <cell r="L543">
            <v>1875157</v>
          </cell>
        </row>
        <row r="544">
          <cell r="D544">
            <v>1875157</v>
          </cell>
          <cell r="E544">
            <v>1875157</v>
          </cell>
          <cell r="F544">
            <v>1875157</v>
          </cell>
          <cell r="G544">
            <v>1875157</v>
          </cell>
          <cell r="H544">
            <v>1875157</v>
          </cell>
          <cell r="I544">
            <v>1875157</v>
          </cell>
          <cell r="J544">
            <v>1875157</v>
          </cell>
          <cell r="K544">
            <v>1875157</v>
          </cell>
          <cell r="L544">
            <v>1875157</v>
          </cell>
        </row>
        <row r="545">
          <cell r="D545">
            <v>1875157</v>
          </cell>
          <cell r="E545">
            <v>1875157</v>
          </cell>
          <cell r="F545">
            <v>1875157</v>
          </cell>
          <cell r="G545">
            <v>1875157</v>
          </cell>
          <cell r="H545">
            <v>1875157</v>
          </cell>
          <cell r="I545">
            <v>1875157</v>
          </cell>
          <cell r="J545">
            <v>1875157</v>
          </cell>
          <cell r="K545">
            <v>1875157</v>
          </cell>
          <cell r="L545">
            <v>1875157</v>
          </cell>
        </row>
        <row r="546">
          <cell r="D546">
            <v>1875157</v>
          </cell>
          <cell r="E546">
            <v>1875157</v>
          </cell>
          <cell r="F546">
            <v>1875157</v>
          </cell>
          <cell r="G546">
            <v>1875157</v>
          </cell>
          <cell r="H546">
            <v>1875157</v>
          </cell>
          <cell r="I546">
            <v>1875157</v>
          </cell>
          <cell r="J546">
            <v>1875157</v>
          </cell>
          <cell r="K546">
            <v>1875157</v>
          </cell>
          <cell r="L546">
            <v>1875157</v>
          </cell>
        </row>
        <row r="547">
          <cell r="D547">
            <v>1875157</v>
          </cell>
          <cell r="E547">
            <v>1875157</v>
          </cell>
          <cell r="F547">
            <v>1875157</v>
          </cell>
          <cell r="G547">
            <v>1875157</v>
          </cell>
          <cell r="H547">
            <v>1875157</v>
          </cell>
          <cell r="I547">
            <v>1875157</v>
          </cell>
          <cell r="J547">
            <v>1875157</v>
          </cell>
          <cell r="K547">
            <v>1875157</v>
          </cell>
          <cell r="L547">
            <v>1875157</v>
          </cell>
        </row>
        <row r="548">
          <cell r="D548">
            <v>1875157</v>
          </cell>
          <cell r="E548">
            <v>1875157</v>
          </cell>
          <cell r="F548">
            <v>1875157</v>
          </cell>
          <cell r="G548">
            <v>1875157</v>
          </cell>
          <cell r="H548">
            <v>1875157</v>
          </cell>
          <cell r="I548">
            <v>1875157</v>
          </cell>
          <cell r="J548">
            <v>1875157</v>
          </cell>
          <cell r="K548">
            <v>1875157</v>
          </cell>
          <cell r="L548">
            <v>1875157</v>
          </cell>
        </row>
        <row r="549">
          <cell r="D549">
            <v>1875157</v>
          </cell>
          <cell r="E549">
            <v>1875157</v>
          </cell>
          <cell r="F549">
            <v>1875157</v>
          </cell>
          <cell r="G549">
            <v>1875157</v>
          </cell>
          <cell r="H549">
            <v>1875157</v>
          </cell>
          <cell r="I549">
            <v>1875157</v>
          </cell>
          <cell r="J549">
            <v>1875157</v>
          </cell>
          <cell r="K549">
            <v>1875157</v>
          </cell>
          <cell r="L549">
            <v>1875157</v>
          </cell>
        </row>
        <row r="550">
          <cell r="D550">
            <v>1875157</v>
          </cell>
          <cell r="E550">
            <v>1875157</v>
          </cell>
          <cell r="F550">
            <v>1875157</v>
          </cell>
          <cell r="G550">
            <v>1875157</v>
          </cell>
          <cell r="H550">
            <v>1875157</v>
          </cell>
          <cell r="I550">
            <v>1875157</v>
          </cell>
          <cell r="J550">
            <v>1875157</v>
          </cell>
          <cell r="K550">
            <v>1875157</v>
          </cell>
          <cell r="L550">
            <v>1875157</v>
          </cell>
        </row>
        <row r="551">
          <cell r="D551">
            <v>1875157</v>
          </cell>
          <cell r="E551">
            <v>1875157</v>
          </cell>
          <cell r="F551">
            <v>1875157</v>
          </cell>
          <cell r="G551">
            <v>1875157</v>
          </cell>
          <cell r="H551">
            <v>1875157</v>
          </cell>
          <cell r="I551">
            <v>1875157</v>
          </cell>
          <cell r="J551">
            <v>1875157</v>
          </cell>
          <cell r="K551">
            <v>1875157</v>
          </cell>
          <cell r="L551">
            <v>1875157</v>
          </cell>
        </row>
        <row r="552">
          <cell r="D552">
            <v>1875157</v>
          </cell>
          <cell r="E552">
            <v>1875157</v>
          </cell>
          <cell r="F552">
            <v>1875157</v>
          </cell>
          <cell r="G552">
            <v>1875157</v>
          </cell>
          <cell r="H552">
            <v>1875157</v>
          </cell>
          <cell r="I552">
            <v>1875157</v>
          </cell>
          <cell r="J552">
            <v>1875157</v>
          </cell>
          <cell r="K552">
            <v>1875157</v>
          </cell>
          <cell r="L552">
            <v>1875157</v>
          </cell>
        </row>
        <row r="553">
          <cell r="D553">
            <v>1875157</v>
          </cell>
          <cell r="E553">
            <v>1875157</v>
          </cell>
          <cell r="F553">
            <v>1875157</v>
          </cell>
          <cell r="G553">
            <v>1875157</v>
          </cell>
          <cell r="H553">
            <v>1875157</v>
          </cell>
          <cell r="I553">
            <v>1875157</v>
          </cell>
          <cell r="J553">
            <v>1875157</v>
          </cell>
          <cell r="K553">
            <v>1875157</v>
          </cell>
          <cell r="L553">
            <v>1875157</v>
          </cell>
        </row>
        <row r="554">
          <cell r="D554">
            <v>1875157</v>
          </cell>
          <cell r="E554">
            <v>1875157</v>
          </cell>
          <cell r="F554">
            <v>1875157</v>
          </cell>
          <cell r="G554">
            <v>1875157</v>
          </cell>
          <cell r="H554">
            <v>1875157</v>
          </cell>
          <cell r="I554">
            <v>1875157</v>
          </cell>
          <cell r="J554">
            <v>1875157</v>
          </cell>
          <cell r="K554">
            <v>1875157</v>
          </cell>
          <cell r="L554">
            <v>1875157</v>
          </cell>
        </row>
        <row r="555">
          <cell r="D555">
            <v>1875157</v>
          </cell>
          <cell r="E555">
            <v>1875157</v>
          </cell>
          <cell r="F555">
            <v>1875157</v>
          </cell>
          <cell r="G555">
            <v>1875157</v>
          </cell>
          <cell r="H555">
            <v>1875157</v>
          </cell>
          <cell r="I555">
            <v>1875157</v>
          </cell>
          <cell r="J555">
            <v>1875157</v>
          </cell>
          <cell r="K555">
            <v>1875157</v>
          </cell>
          <cell r="L555">
            <v>1875157</v>
          </cell>
        </row>
        <row r="556">
          <cell r="D556">
            <v>1875157</v>
          </cell>
          <cell r="E556">
            <v>1875157</v>
          </cell>
          <cell r="F556">
            <v>1875157</v>
          </cell>
          <cell r="G556">
            <v>1875157</v>
          </cell>
          <cell r="H556">
            <v>1875157</v>
          </cell>
          <cell r="I556">
            <v>1875157</v>
          </cell>
          <cell r="J556">
            <v>1875157</v>
          </cell>
          <cell r="K556">
            <v>1875157</v>
          </cell>
          <cell r="L556">
            <v>1875157</v>
          </cell>
        </row>
        <row r="557">
          <cell r="D557">
            <v>1875157</v>
          </cell>
          <cell r="E557">
            <v>1875157</v>
          </cell>
          <cell r="F557">
            <v>1875157</v>
          </cell>
          <cell r="G557">
            <v>1875157</v>
          </cell>
          <cell r="H557">
            <v>1875157</v>
          </cell>
          <cell r="I557">
            <v>1875157</v>
          </cell>
          <cell r="J557">
            <v>1875157</v>
          </cell>
          <cell r="K557">
            <v>1875157</v>
          </cell>
          <cell r="L557">
            <v>1875157</v>
          </cell>
        </row>
        <row r="558">
          <cell r="D558">
            <v>1875157</v>
          </cell>
          <cell r="E558">
            <v>1875157</v>
          </cell>
          <cell r="F558">
            <v>1875157</v>
          </cell>
          <cell r="G558">
            <v>1875157</v>
          </cell>
          <cell r="H558">
            <v>1875157</v>
          </cell>
          <cell r="I558">
            <v>1875157</v>
          </cell>
          <cell r="J558">
            <v>1875157</v>
          </cell>
          <cell r="K558">
            <v>1875157</v>
          </cell>
          <cell r="L558">
            <v>1875157</v>
          </cell>
        </row>
        <row r="559">
          <cell r="D559">
            <v>1875157</v>
          </cell>
          <cell r="E559">
            <v>1875157</v>
          </cell>
          <cell r="F559">
            <v>1875157</v>
          </cell>
          <cell r="G559">
            <v>1875157</v>
          </cell>
          <cell r="H559">
            <v>1875157</v>
          </cell>
          <cell r="I559">
            <v>1875157</v>
          </cell>
          <cell r="J559">
            <v>1875157</v>
          </cell>
          <cell r="K559">
            <v>1875157</v>
          </cell>
          <cell r="L559">
            <v>1875157</v>
          </cell>
        </row>
        <row r="560">
          <cell r="D560">
            <v>1875157</v>
          </cell>
          <cell r="E560">
            <v>1875157</v>
          </cell>
          <cell r="F560">
            <v>1875157</v>
          </cell>
          <cell r="G560">
            <v>1875157</v>
          </cell>
          <cell r="H560">
            <v>1875157</v>
          </cell>
          <cell r="I560">
            <v>1875157</v>
          </cell>
          <cell r="J560">
            <v>1875157</v>
          </cell>
          <cell r="K560">
            <v>1875157</v>
          </cell>
          <cell r="L560">
            <v>1875157</v>
          </cell>
        </row>
        <row r="561">
          <cell r="D561">
            <v>1875157</v>
          </cell>
          <cell r="E561">
            <v>1875157</v>
          </cell>
          <cell r="F561">
            <v>1875157</v>
          </cell>
          <cell r="G561">
            <v>1875157</v>
          </cell>
          <cell r="H561">
            <v>1875157</v>
          </cell>
          <cell r="I561">
            <v>1875157</v>
          </cell>
          <cell r="J561">
            <v>1875157</v>
          </cell>
          <cell r="K561">
            <v>1875157</v>
          </cell>
          <cell r="L561">
            <v>1875157</v>
          </cell>
        </row>
        <row r="562">
          <cell r="D562">
            <v>1875157</v>
          </cell>
          <cell r="E562">
            <v>1875157</v>
          </cell>
          <cell r="F562">
            <v>1875157</v>
          </cell>
          <cell r="G562">
            <v>1875157</v>
          </cell>
          <cell r="H562">
            <v>1875157</v>
          </cell>
          <cell r="I562">
            <v>1875157</v>
          </cell>
          <cell r="J562">
            <v>1875157</v>
          </cell>
          <cell r="K562">
            <v>1875157</v>
          </cell>
          <cell r="L562">
            <v>1875157</v>
          </cell>
        </row>
        <row r="563">
          <cell r="D563">
            <v>1875157</v>
          </cell>
          <cell r="E563">
            <v>1875157</v>
          </cell>
          <cell r="F563">
            <v>1875157</v>
          </cell>
          <cell r="G563">
            <v>1875157</v>
          </cell>
          <cell r="H563">
            <v>1875157</v>
          </cell>
          <cell r="I563">
            <v>1875157</v>
          </cell>
          <cell r="J563">
            <v>1875157</v>
          </cell>
          <cell r="K563">
            <v>1875157</v>
          </cell>
          <cell r="L563">
            <v>1875157</v>
          </cell>
        </row>
        <row r="564">
          <cell r="D564">
            <v>1875157</v>
          </cell>
          <cell r="E564">
            <v>1875157</v>
          </cell>
          <cell r="F564">
            <v>1875157</v>
          </cell>
          <cell r="G564">
            <v>1875157</v>
          </cell>
          <cell r="H564">
            <v>1875157</v>
          </cell>
          <cell r="I564">
            <v>1875157</v>
          </cell>
          <cell r="J564">
            <v>1875157</v>
          </cell>
          <cell r="K564">
            <v>1875157</v>
          </cell>
          <cell r="L564">
            <v>1875157</v>
          </cell>
        </row>
        <row r="565">
          <cell r="D565">
            <v>1875157</v>
          </cell>
          <cell r="E565">
            <v>1875157</v>
          </cell>
          <cell r="F565">
            <v>1875157</v>
          </cell>
          <cell r="G565">
            <v>1875157</v>
          </cell>
          <cell r="H565">
            <v>1875157</v>
          </cell>
          <cell r="I565">
            <v>1875157</v>
          </cell>
          <cell r="J565">
            <v>1875157</v>
          </cell>
          <cell r="K565">
            <v>1875157</v>
          </cell>
          <cell r="L565">
            <v>1875157</v>
          </cell>
        </row>
        <row r="566">
          <cell r="D566">
            <v>1875157</v>
          </cell>
          <cell r="E566">
            <v>1875157</v>
          </cell>
          <cell r="F566">
            <v>1875157</v>
          </cell>
          <cell r="G566">
            <v>1875157</v>
          </cell>
          <cell r="H566">
            <v>1875157</v>
          </cell>
          <cell r="I566">
            <v>1875157</v>
          </cell>
          <cell r="J566">
            <v>1875157</v>
          </cell>
          <cell r="K566">
            <v>1875157</v>
          </cell>
          <cell r="L566">
            <v>1875157</v>
          </cell>
        </row>
        <row r="567">
          <cell r="D567">
            <v>1875157</v>
          </cell>
          <cell r="E567">
            <v>1875157</v>
          </cell>
          <cell r="F567">
            <v>1875157</v>
          </cell>
          <cell r="G567">
            <v>1875157</v>
          </cell>
          <cell r="H567">
            <v>1875157</v>
          </cell>
          <cell r="I567">
            <v>1875157</v>
          </cell>
          <cell r="J567">
            <v>1875157</v>
          </cell>
          <cell r="K567">
            <v>1875157</v>
          </cell>
          <cell r="L567">
            <v>1875157</v>
          </cell>
        </row>
        <row r="568">
          <cell r="D568">
            <v>1875157</v>
          </cell>
          <cell r="E568">
            <v>1875157</v>
          </cell>
          <cell r="F568">
            <v>1875157</v>
          </cell>
          <cell r="G568">
            <v>1875157</v>
          </cell>
          <cell r="H568">
            <v>1875157</v>
          </cell>
          <cell r="I568">
            <v>1875157</v>
          </cell>
          <cell r="J568">
            <v>1875157</v>
          </cell>
          <cell r="K568">
            <v>1875157</v>
          </cell>
          <cell r="L568">
            <v>1875157</v>
          </cell>
        </row>
        <row r="569">
          <cell r="D569">
            <v>1875157</v>
          </cell>
          <cell r="E569">
            <v>1875157</v>
          </cell>
          <cell r="F569">
            <v>1875157</v>
          </cell>
          <cell r="G569">
            <v>1875157</v>
          </cell>
          <cell r="H569">
            <v>1875157</v>
          </cell>
          <cell r="I569">
            <v>1875157</v>
          </cell>
          <cell r="J569">
            <v>1875157</v>
          </cell>
          <cell r="K569">
            <v>1875157</v>
          </cell>
          <cell r="L569">
            <v>1875157</v>
          </cell>
        </row>
        <row r="570">
          <cell r="D570">
            <v>1875157</v>
          </cell>
          <cell r="E570">
            <v>1875157</v>
          </cell>
          <cell r="F570">
            <v>1875157</v>
          </cell>
          <cell r="G570">
            <v>1875157</v>
          </cell>
          <cell r="H570">
            <v>1875157</v>
          </cell>
          <cell r="I570">
            <v>1875157</v>
          </cell>
          <cell r="J570">
            <v>1875157</v>
          </cell>
          <cell r="K570">
            <v>1875157</v>
          </cell>
          <cell r="L570">
            <v>1875157</v>
          </cell>
        </row>
        <row r="571">
          <cell r="D571">
            <v>1875157</v>
          </cell>
          <cell r="E571">
            <v>1875157</v>
          </cell>
          <cell r="F571">
            <v>1875157</v>
          </cell>
          <cell r="G571">
            <v>1875157</v>
          </cell>
          <cell r="H571">
            <v>1875157</v>
          </cell>
          <cell r="I571">
            <v>1875157</v>
          </cell>
          <cell r="J571">
            <v>1875157</v>
          </cell>
          <cell r="K571">
            <v>1875157</v>
          </cell>
          <cell r="L571">
            <v>1875157</v>
          </cell>
        </row>
        <row r="572">
          <cell r="D572">
            <v>1875157</v>
          </cell>
          <cell r="E572">
            <v>1875157</v>
          </cell>
          <cell r="F572">
            <v>1875157</v>
          </cell>
          <cell r="G572">
            <v>1875157</v>
          </cell>
          <cell r="H572">
            <v>1875157</v>
          </cell>
          <cell r="I572">
            <v>1875157</v>
          </cell>
          <cell r="J572">
            <v>1875157</v>
          </cell>
          <cell r="K572">
            <v>1875157</v>
          </cell>
          <cell r="L572">
            <v>1875157</v>
          </cell>
        </row>
        <row r="573">
          <cell r="D573">
            <v>1875157</v>
          </cell>
          <cell r="E573">
            <v>1875157</v>
          </cell>
          <cell r="F573">
            <v>1875157</v>
          </cell>
          <cell r="G573">
            <v>1875157</v>
          </cell>
          <cell r="H573">
            <v>1875157</v>
          </cell>
          <cell r="I573">
            <v>1875157</v>
          </cell>
          <cell r="J573">
            <v>1875157</v>
          </cell>
          <cell r="K573">
            <v>1875157</v>
          </cell>
          <cell r="L573">
            <v>1875157</v>
          </cell>
        </row>
        <row r="574">
          <cell r="D574">
            <v>1875157</v>
          </cell>
          <cell r="E574">
            <v>1875157</v>
          </cell>
          <cell r="F574">
            <v>1875157</v>
          </cell>
          <cell r="G574">
            <v>1875157</v>
          </cell>
          <cell r="H574">
            <v>1875157</v>
          </cell>
          <cell r="I574">
            <v>1875157</v>
          </cell>
          <cell r="J574">
            <v>1875157</v>
          </cell>
          <cell r="K574">
            <v>1875157</v>
          </cell>
          <cell r="L574">
            <v>1875157</v>
          </cell>
        </row>
        <row r="575">
          <cell r="D575">
            <v>1875157</v>
          </cell>
          <cell r="E575">
            <v>1875157</v>
          </cell>
          <cell r="F575">
            <v>1875157</v>
          </cell>
          <cell r="G575">
            <v>1875157</v>
          </cell>
          <cell r="H575">
            <v>1875157</v>
          </cell>
          <cell r="I575">
            <v>1875157</v>
          </cell>
          <cell r="J575">
            <v>1875157</v>
          </cell>
          <cell r="K575">
            <v>1875157</v>
          </cell>
          <cell r="L575">
            <v>1875157</v>
          </cell>
        </row>
        <row r="576">
          <cell r="D576">
            <v>1875157</v>
          </cell>
          <cell r="E576">
            <v>1875157</v>
          </cell>
          <cell r="F576">
            <v>1875157</v>
          </cell>
          <cell r="G576">
            <v>1875157</v>
          </cell>
          <cell r="H576">
            <v>1875157</v>
          </cell>
          <cell r="I576">
            <v>1875157</v>
          </cell>
          <cell r="J576">
            <v>1875157</v>
          </cell>
          <cell r="K576">
            <v>1875157</v>
          </cell>
          <cell r="L576">
            <v>1875157</v>
          </cell>
        </row>
        <row r="577">
          <cell r="D577">
            <v>1875157</v>
          </cell>
          <cell r="E577">
            <v>1875157</v>
          </cell>
          <cell r="F577">
            <v>1875157</v>
          </cell>
          <cell r="G577">
            <v>1875157</v>
          </cell>
          <cell r="H577">
            <v>1875157</v>
          </cell>
          <cell r="I577">
            <v>1875157</v>
          </cell>
          <cell r="J577">
            <v>1875157</v>
          </cell>
          <cell r="K577">
            <v>1875157</v>
          </cell>
          <cell r="L577">
            <v>1875157</v>
          </cell>
        </row>
        <row r="578">
          <cell r="D578">
            <v>1875157</v>
          </cell>
          <cell r="E578">
            <v>1875157</v>
          </cell>
          <cell r="F578">
            <v>1875157</v>
          </cell>
          <cell r="G578">
            <v>1875157</v>
          </cell>
          <cell r="H578">
            <v>1875157</v>
          </cell>
          <cell r="I578">
            <v>1875157</v>
          </cell>
          <cell r="J578">
            <v>1875157</v>
          </cell>
          <cell r="K578">
            <v>1875157</v>
          </cell>
          <cell r="L578">
            <v>1875157</v>
          </cell>
        </row>
        <row r="579">
          <cell r="D579">
            <v>1875157</v>
          </cell>
          <cell r="E579">
            <v>1875157</v>
          </cell>
          <cell r="F579">
            <v>1875157</v>
          </cell>
          <cell r="G579">
            <v>1875157</v>
          </cell>
          <cell r="H579">
            <v>1875157</v>
          </cell>
          <cell r="I579">
            <v>1875157</v>
          </cell>
          <cell r="J579">
            <v>1875157</v>
          </cell>
          <cell r="K579">
            <v>1875157</v>
          </cell>
          <cell r="L579">
            <v>1875157</v>
          </cell>
        </row>
        <row r="580">
          <cell r="D580">
            <v>1875157</v>
          </cell>
          <cell r="E580">
            <v>1875157</v>
          </cell>
          <cell r="F580">
            <v>1875157</v>
          </cell>
          <cell r="G580">
            <v>1875157</v>
          </cell>
          <cell r="H580">
            <v>1875157</v>
          </cell>
          <cell r="I580">
            <v>1875157</v>
          </cell>
          <cell r="J580">
            <v>1875157</v>
          </cell>
          <cell r="K580">
            <v>1875157</v>
          </cell>
          <cell r="L580">
            <v>1875157</v>
          </cell>
        </row>
        <row r="581">
          <cell r="D581">
            <v>1875157</v>
          </cell>
          <cell r="E581">
            <v>1875157</v>
          </cell>
          <cell r="F581">
            <v>1875157</v>
          </cell>
          <cell r="G581">
            <v>1875157</v>
          </cell>
          <cell r="H581">
            <v>1875157</v>
          </cell>
          <cell r="I581">
            <v>1875157</v>
          </cell>
          <cell r="J581">
            <v>1875157</v>
          </cell>
          <cell r="K581">
            <v>1875157</v>
          </cell>
          <cell r="L581">
            <v>1875157</v>
          </cell>
        </row>
        <row r="582">
          <cell r="D582">
            <v>1875157</v>
          </cell>
          <cell r="E582">
            <v>1875157</v>
          </cell>
          <cell r="F582">
            <v>1875157</v>
          </cell>
          <cell r="G582">
            <v>1875157</v>
          </cell>
          <cell r="H582">
            <v>1875157</v>
          </cell>
          <cell r="I582">
            <v>1875157</v>
          </cell>
          <cell r="J582">
            <v>1875157</v>
          </cell>
          <cell r="K582">
            <v>1875157</v>
          </cell>
          <cell r="L582">
            <v>1875157</v>
          </cell>
        </row>
        <row r="583">
          <cell r="D583">
            <v>1875157</v>
          </cell>
          <cell r="E583">
            <v>1875157</v>
          </cell>
          <cell r="F583">
            <v>1875157</v>
          </cell>
          <cell r="G583">
            <v>1875157</v>
          </cell>
          <cell r="H583">
            <v>1875157</v>
          </cell>
          <cell r="I583">
            <v>1875157</v>
          </cell>
          <cell r="J583">
            <v>1875157</v>
          </cell>
          <cell r="K583">
            <v>1875157</v>
          </cell>
          <cell r="L583">
            <v>1875157</v>
          </cell>
        </row>
        <row r="584">
          <cell r="D584">
            <v>1875157</v>
          </cell>
          <cell r="E584">
            <v>1875157</v>
          </cell>
          <cell r="F584">
            <v>1875157</v>
          </cell>
          <cell r="G584">
            <v>1875157</v>
          </cell>
          <cell r="H584">
            <v>1875157</v>
          </cell>
          <cell r="I584">
            <v>1875157</v>
          </cell>
          <cell r="J584">
            <v>1875157</v>
          </cell>
          <cell r="K584">
            <v>1875157</v>
          </cell>
          <cell r="L584">
            <v>1875157</v>
          </cell>
        </row>
        <row r="585">
          <cell r="D585">
            <v>1875157</v>
          </cell>
          <cell r="E585">
            <v>1875157</v>
          </cell>
          <cell r="F585">
            <v>1875157</v>
          </cell>
          <cell r="G585">
            <v>1875157</v>
          </cell>
          <cell r="H585">
            <v>1875157</v>
          </cell>
          <cell r="I585">
            <v>1875157</v>
          </cell>
          <cell r="J585">
            <v>1875157</v>
          </cell>
          <cell r="K585">
            <v>1875157</v>
          </cell>
          <cell r="L585">
            <v>1875157</v>
          </cell>
        </row>
        <row r="586">
          <cell r="D586">
            <v>1875157</v>
          </cell>
          <cell r="E586">
            <v>1875157</v>
          </cell>
          <cell r="F586">
            <v>1875157</v>
          </cell>
          <cell r="G586">
            <v>1875157</v>
          </cell>
          <cell r="H586">
            <v>1875157</v>
          </cell>
          <cell r="I586">
            <v>1875157</v>
          </cell>
          <cell r="J586">
            <v>1875157</v>
          </cell>
          <cell r="K586">
            <v>1875157</v>
          </cell>
          <cell r="L586">
            <v>1875157</v>
          </cell>
        </row>
        <row r="587">
          <cell r="D587">
            <v>1875157</v>
          </cell>
          <cell r="E587">
            <v>1875157</v>
          </cell>
          <cell r="F587">
            <v>1875157</v>
          </cell>
          <cell r="G587">
            <v>1875157</v>
          </cell>
          <cell r="H587">
            <v>1875157</v>
          </cell>
          <cell r="I587">
            <v>1875157</v>
          </cell>
          <cell r="J587">
            <v>1875157</v>
          </cell>
          <cell r="K587">
            <v>1875157</v>
          </cell>
          <cell r="L587">
            <v>1875157</v>
          </cell>
        </row>
        <row r="588">
          <cell r="D588">
            <v>1875157</v>
          </cell>
          <cell r="E588">
            <v>1875157</v>
          </cell>
          <cell r="F588">
            <v>1875157</v>
          </cell>
          <cell r="G588">
            <v>1875157</v>
          </cell>
          <cell r="H588">
            <v>1875157</v>
          </cell>
          <cell r="I588">
            <v>1875157</v>
          </cell>
          <cell r="J588">
            <v>1875157</v>
          </cell>
          <cell r="K588">
            <v>1875157</v>
          </cell>
          <cell r="L588">
            <v>1875157</v>
          </cell>
        </row>
        <row r="589">
          <cell r="D589">
            <v>1875157</v>
          </cell>
          <cell r="E589">
            <v>1875157</v>
          </cell>
          <cell r="F589">
            <v>1875157</v>
          </cell>
          <cell r="G589">
            <v>1875157</v>
          </cell>
          <cell r="H589">
            <v>1875157</v>
          </cell>
          <cell r="I589">
            <v>1875157</v>
          </cell>
          <cell r="J589">
            <v>1875157</v>
          </cell>
          <cell r="K589">
            <v>1875157</v>
          </cell>
          <cell r="L589">
            <v>1875157</v>
          </cell>
        </row>
        <row r="590">
          <cell r="D590">
            <v>1875157</v>
          </cell>
          <cell r="E590">
            <v>1875157</v>
          </cell>
          <cell r="F590">
            <v>1875157</v>
          </cell>
          <cell r="G590">
            <v>1875157</v>
          </cell>
          <cell r="H590">
            <v>1875157</v>
          </cell>
          <cell r="I590">
            <v>1875157</v>
          </cell>
          <cell r="J590">
            <v>1875157</v>
          </cell>
          <cell r="K590">
            <v>1875157</v>
          </cell>
          <cell r="L590">
            <v>1875157</v>
          </cell>
        </row>
        <row r="591">
          <cell r="D591">
            <v>1875157</v>
          </cell>
          <cell r="E591">
            <v>1875157</v>
          </cell>
          <cell r="F591">
            <v>1875157</v>
          </cell>
          <cell r="G591">
            <v>1875157</v>
          </cell>
          <cell r="H591">
            <v>1875157</v>
          </cell>
          <cell r="I591">
            <v>1875157</v>
          </cell>
          <cell r="J591">
            <v>1875157</v>
          </cell>
          <cell r="K591">
            <v>1875157</v>
          </cell>
          <cell r="L591">
            <v>1875157</v>
          </cell>
        </row>
        <row r="592">
          <cell r="D592">
            <v>1875157</v>
          </cell>
          <cell r="E592">
            <v>1875157</v>
          </cell>
          <cell r="F592">
            <v>1875157</v>
          </cell>
          <cell r="G592">
            <v>1875157</v>
          </cell>
          <cell r="H592">
            <v>1875157</v>
          </cell>
          <cell r="I592">
            <v>1875157</v>
          </cell>
          <cell r="J592">
            <v>1875157</v>
          </cell>
          <cell r="K592">
            <v>1875157</v>
          </cell>
          <cell r="L592">
            <v>1875157</v>
          </cell>
        </row>
        <row r="593">
          <cell r="D593">
            <v>1875157</v>
          </cell>
          <cell r="E593">
            <v>1875157</v>
          </cell>
          <cell r="F593">
            <v>1875157</v>
          </cell>
          <cell r="G593">
            <v>1875157</v>
          </cell>
          <cell r="H593">
            <v>1875157</v>
          </cell>
          <cell r="I593">
            <v>1875157</v>
          </cell>
          <cell r="J593">
            <v>1875157</v>
          </cell>
          <cell r="K593">
            <v>1875157</v>
          </cell>
          <cell r="L593">
            <v>1875157</v>
          </cell>
        </row>
        <row r="594">
          <cell r="D594">
            <v>1875157</v>
          </cell>
          <cell r="E594">
            <v>1875157</v>
          </cell>
          <cell r="F594">
            <v>1875157</v>
          </cell>
          <cell r="G594">
            <v>1875157</v>
          </cell>
          <cell r="H594">
            <v>1875157</v>
          </cell>
          <cell r="I594">
            <v>1875157</v>
          </cell>
          <cell r="J594">
            <v>1875157</v>
          </cell>
          <cell r="K594">
            <v>1875157</v>
          </cell>
          <cell r="L594">
            <v>1875157</v>
          </cell>
        </row>
        <row r="595">
          <cell r="D595">
            <v>1875157</v>
          </cell>
          <cell r="E595">
            <v>1875157</v>
          </cell>
          <cell r="F595">
            <v>1875157</v>
          </cell>
          <cell r="G595">
            <v>1875157</v>
          </cell>
          <cell r="H595">
            <v>1875157</v>
          </cell>
          <cell r="I595">
            <v>1875157</v>
          </cell>
          <cell r="J595">
            <v>1875157</v>
          </cell>
          <cell r="K595">
            <v>1875157</v>
          </cell>
          <cell r="L595">
            <v>1875157</v>
          </cell>
        </row>
        <row r="596">
          <cell r="D596">
            <v>1875157</v>
          </cell>
          <cell r="E596">
            <v>1875157</v>
          </cell>
          <cell r="F596">
            <v>1875157</v>
          </cell>
          <cell r="G596">
            <v>1875157</v>
          </cell>
          <cell r="H596">
            <v>1875157</v>
          </cell>
          <cell r="I596">
            <v>1875157</v>
          </cell>
          <cell r="J596">
            <v>1875157</v>
          </cell>
          <cell r="K596">
            <v>1875157</v>
          </cell>
          <cell r="L596">
            <v>1875157</v>
          </cell>
        </row>
        <row r="597">
          <cell r="D597">
            <v>1875157</v>
          </cell>
          <cell r="E597">
            <v>1875157</v>
          </cell>
          <cell r="F597">
            <v>1875157</v>
          </cell>
          <cell r="G597">
            <v>1875157</v>
          </cell>
          <cell r="H597">
            <v>1875157</v>
          </cell>
          <cell r="I597">
            <v>1875157</v>
          </cell>
          <cell r="J597">
            <v>1875157</v>
          </cell>
          <cell r="K597">
            <v>1875157</v>
          </cell>
          <cell r="L597">
            <v>1875157</v>
          </cell>
        </row>
        <row r="598">
          <cell r="D598">
            <v>1875157</v>
          </cell>
          <cell r="E598">
            <v>1875157</v>
          </cell>
          <cell r="F598">
            <v>1875157</v>
          </cell>
          <cell r="G598">
            <v>1875157</v>
          </cell>
          <cell r="H598">
            <v>1875157</v>
          </cell>
          <cell r="I598">
            <v>1875157</v>
          </cell>
          <cell r="J598">
            <v>1875157</v>
          </cell>
          <cell r="K598">
            <v>1875157</v>
          </cell>
          <cell r="L598">
            <v>1875157</v>
          </cell>
        </row>
        <row r="599">
          <cell r="D599">
            <v>1875157</v>
          </cell>
          <cell r="E599">
            <v>1875157</v>
          </cell>
          <cell r="F599">
            <v>1875157</v>
          </cell>
          <cell r="G599">
            <v>1875157</v>
          </cell>
          <cell r="H599">
            <v>1875157</v>
          </cell>
          <cell r="I599">
            <v>1875157</v>
          </cell>
          <cell r="J599">
            <v>1875157</v>
          </cell>
          <cell r="K599">
            <v>1875157</v>
          </cell>
          <cell r="L599">
            <v>1875157</v>
          </cell>
        </row>
        <row r="600">
          <cell r="D600">
            <v>1875157</v>
          </cell>
          <cell r="E600">
            <v>1875157</v>
          </cell>
          <cell r="F600">
            <v>1875157</v>
          </cell>
          <cell r="G600">
            <v>1875157</v>
          </cell>
          <cell r="H600">
            <v>1875157</v>
          </cell>
          <cell r="I600">
            <v>1875157</v>
          </cell>
          <cell r="J600">
            <v>1875157</v>
          </cell>
          <cell r="K600">
            <v>1875157</v>
          </cell>
          <cell r="L600">
            <v>1875157</v>
          </cell>
        </row>
        <row r="601">
          <cell r="D601">
            <v>1875157</v>
          </cell>
          <cell r="E601">
            <v>1875157</v>
          </cell>
          <cell r="F601">
            <v>1875157</v>
          </cell>
          <cell r="G601">
            <v>1875157</v>
          </cell>
          <cell r="H601">
            <v>1875157</v>
          </cell>
          <cell r="I601">
            <v>1875157</v>
          </cell>
          <cell r="J601">
            <v>1875157</v>
          </cell>
          <cell r="K601">
            <v>1875157</v>
          </cell>
          <cell r="L601">
            <v>1875157</v>
          </cell>
        </row>
        <row r="602">
          <cell r="D602">
            <v>1875157</v>
          </cell>
          <cell r="E602">
            <v>1875157</v>
          </cell>
          <cell r="F602">
            <v>1875157</v>
          </cell>
          <cell r="G602">
            <v>1875157</v>
          </cell>
          <cell r="H602">
            <v>1875157</v>
          </cell>
          <cell r="I602">
            <v>1875157</v>
          </cell>
          <cell r="J602">
            <v>1875157</v>
          </cell>
          <cell r="K602">
            <v>1875157</v>
          </cell>
          <cell r="L602">
            <v>1875157</v>
          </cell>
        </row>
        <row r="603">
          <cell r="D603">
            <v>1875157</v>
          </cell>
          <cell r="E603">
            <v>1875157</v>
          </cell>
          <cell r="F603">
            <v>1875157</v>
          </cell>
          <cell r="G603">
            <v>1875157</v>
          </cell>
          <cell r="H603">
            <v>1875157</v>
          </cell>
          <cell r="I603">
            <v>1875157</v>
          </cell>
          <cell r="J603">
            <v>1875157</v>
          </cell>
          <cell r="K603">
            <v>1875157</v>
          </cell>
          <cell r="L603">
            <v>1875157</v>
          </cell>
        </row>
        <row r="604">
          <cell r="D604">
            <v>1875157</v>
          </cell>
          <cell r="E604">
            <v>1875157</v>
          </cell>
          <cell r="F604">
            <v>1875157</v>
          </cell>
          <cell r="G604">
            <v>1875157</v>
          </cell>
          <cell r="H604">
            <v>1875157</v>
          </cell>
          <cell r="I604">
            <v>1875157</v>
          </cell>
          <cell r="J604">
            <v>1875157</v>
          </cell>
          <cell r="K604">
            <v>1875157</v>
          </cell>
          <cell r="L604">
            <v>1875157</v>
          </cell>
        </row>
        <row r="605">
          <cell r="D605">
            <v>1875157</v>
          </cell>
          <cell r="E605">
            <v>1875157</v>
          </cell>
          <cell r="F605">
            <v>1875157</v>
          </cell>
          <cell r="G605">
            <v>1875157</v>
          </cell>
          <cell r="H605">
            <v>1875157</v>
          </cell>
          <cell r="I605">
            <v>1875157</v>
          </cell>
          <cell r="J605">
            <v>1875157</v>
          </cell>
          <cell r="K605">
            <v>1875157</v>
          </cell>
          <cell r="L605">
            <v>1875157</v>
          </cell>
        </row>
        <row r="606">
          <cell r="D606">
            <v>1875157</v>
          </cell>
          <cell r="E606">
            <v>1875157</v>
          </cell>
          <cell r="F606">
            <v>1875157</v>
          </cell>
          <cell r="G606">
            <v>1875157</v>
          </cell>
          <cell r="H606">
            <v>1875157</v>
          </cell>
          <cell r="I606">
            <v>1875157</v>
          </cell>
          <cell r="J606">
            <v>1875157</v>
          </cell>
          <cell r="K606">
            <v>1875157</v>
          </cell>
          <cell r="L606">
            <v>1875157</v>
          </cell>
        </row>
        <row r="607">
          <cell r="D607">
            <v>1875157</v>
          </cell>
          <cell r="E607">
            <v>1875157</v>
          </cell>
          <cell r="F607">
            <v>1875157</v>
          </cell>
          <cell r="G607">
            <v>1875157</v>
          </cell>
          <cell r="H607">
            <v>1875157</v>
          </cell>
          <cell r="I607">
            <v>1875157</v>
          </cell>
          <cell r="J607">
            <v>1875157</v>
          </cell>
          <cell r="K607">
            <v>1875157</v>
          </cell>
          <cell r="L607">
            <v>1875157</v>
          </cell>
        </row>
        <row r="608">
          <cell r="D608">
            <v>1875157</v>
          </cell>
          <cell r="E608">
            <v>1875157</v>
          </cell>
          <cell r="F608">
            <v>1875157</v>
          </cell>
          <cell r="G608">
            <v>1875157</v>
          </cell>
          <cell r="H608">
            <v>1875157</v>
          </cell>
          <cell r="I608">
            <v>1875157</v>
          </cell>
          <cell r="J608">
            <v>1875157</v>
          </cell>
          <cell r="K608">
            <v>1875157</v>
          </cell>
          <cell r="L608">
            <v>1875157</v>
          </cell>
        </row>
        <row r="609">
          <cell r="D609">
            <v>1875157</v>
          </cell>
          <cell r="E609">
            <v>1875157</v>
          </cell>
          <cell r="F609">
            <v>1875157</v>
          </cell>
          <cell r="G609">
            <v>1875157</v>
          </cell>
          <cell r="H609">
            <v>1875157</v>
          </cell>
          <cell r="I609">
            <v>1875157</v>
          </cell>
          <cell r="J609">
            <v>1875157</v>
          </cell>
          <cell r="K609">
            <v>1875157</v>
          </cell>
          <cell r="L609">
            <v>1875157</v>
          </cell>
        </row>
        <row r="610">
          <cell r="D610">
            <v>1875157</v>
          </cell>
          <cell r="E610">
            <v>1875157</v>
          </cell>
          <cell r="F610">
            <v>1875157</v>
          </cell>
          <cell r="G610">
            <v>1875157</v>
          </cell>
          <cell r="H610">
            <v>1875157</v>
          </cell>
          <cell r="I610">
            <v>1875157</v>
          </cell>
          <cell r="J610">
            <v>1875157</v>
          </cell>
          <cell r="K610">
            <v>1875157</v>
          </cell>
          <cell r="L610">
            <v>1875157</v>
          </cell>
        </row>
        <row r="611">
          <cell r="D611">
            <v>1875157</v>
          </cell>
          <cell r="E611">
            <v>1875157</v>
          </cell>
          <cell r="F611">
            <v>1875157</v>
          </cell>
          <cell r="G611">
            <v>1875157</v>
          </cell>
          <cell r="H611">
            <v>1875157</v>
          </cell>
          <cell r="I611">
            <v>1875157</v>
          </cell>
          <cell r="J611">
            <v>1875157</v>
          </cell>
          <cell r="K611">
            <v>1875157</v>
          </cell>
          <cell r="L611">
            <v>1875157</v>
          </cell>
        </row>
        <row r="612">
          <cell r="D612">
            <v>1875157</v>
          </cell>
          <cell r="E612">
            <v>1875157</v>
          </cell>
          <cell r="F612">
            <v>1875157</v>
          </cell>
          <cell r="G612">
            <v>1875157</v>
          </cell>
          <cell r="H612">
            <v>1875157</v>
          </cell>
          <cell r="I612">
            <v>1875157</v>
          </cell>
          <cell r="J612">
            <v>1875157</v>
          </cell>
          <cell r="K612">
            <v>1875157</v>
          </cell>
          <cell r="L612">
            <v>1875157</v>
          </cell>
        </row>
        <row r="613">
          <cell r="D613">
            <v>1875157</v>
          </cell>
          <cell r="E613">
            <v>1875157</v>
          </cell>
          <cell r="F613">
            <v>1875157</v>
          </cell>
          <cell r="G613">
            <v>1875157</v>
          </cell>
          <cell r="H613">
            <v>1875157</v>
          </cell>
          <cell r="I613">
            <v>1875157</v>
          </cell>
          <cell r="J613">
            <v>1875157</v>
          </cell>
          <cell r="K613">
            <v>1875157</v>
          </cell>
          <cell r="L613">
            <v>1875157</v>
          </cell>
        </row>
        <row r="614">
          <cell r="D614">
            <v>1875157</v>
          </cell>
          <cell r="E614">
            <v>1875157</v>
          </cell>
          <cell r="F614">
            <v>1875157</v>
          </cell>
          <cell r="G614">
            <v>1875157</v>
          </cell>
          <cell r="H614">
            <v>1875157</v>
          </cell>
          <cell r="I614">
            <v>1875157</v>
          </cell>
          <cell r="J614">
            <v>1875157</v>
          </cell>
          <cell r="K614">
            <v>1875157</v>
          </cell>
          <cell r="L614">
            <v>1875157</v>
          </cell>
        </row>
        <row r="615">
          <cell r="D615">
            <v>1875157</v>
          </cell>
          <cell r="E615">
            <v>1875157</v>
          </cell>
          <cell r="F615">
            <v>1875157</v>
          </cell>
          <cell r="G615">
            <v>1875157</v>
          </cell>
          <cell r="H615">
            <v>1875157</v>
          </cell>
          <cell r="I615">
            <v>1875157</v>
          </cell>
          <cell r="J615">
            <v>1875157</v>
          </cell>
          <cell r="K615">
            <v>1875157</v>
          </cell>
          <cell r="L615">
            <v>1875157</v>
          </cell>
        </row>
        <row r="616">
          <cell r="D616">
            <v>1875157</v>
          </cell>
          <cell r="E616">
            <v>1875157</v>
          </cell>
          <cell r="F616">
            <v>1875157</v>
          </cell>
          <cell r="G616">
            <v>1875157</v>
          </cell>
          <cell r="H616">
            <v>1875157</v>
          </cell>
          <cell r="I616">
            <v>1875157</v>
          </cell>
          <cell r="J616">
            <v>1875157</v>
          </cell>
          <cell r="K616">
            <v>1875157</v>
          </cell>
          <cell r="L616">
            <v>1875157</v>
          </cell>
        </row>
        <row r="617">
          <cell r="D617">
            <v>1875157</v>
          </cell>
          <cell r="E617">
            <v>1875157</v>
          </cell>
          <cell r="F617">
            <v>1875157</v>
          </cell>
          <cell r="G617">
            <v>1875157</v>
          </cell>
          <cell r="H617">
            <v>1875157</v>
          </cell>
          <cell r="I617">
            <v>1875157</v>
          </cell>
          <cell r="J617">
            <v>1875157</v>
          </cell>
          <cell r="K617">
            <v>1875157</v>
          </cell>
          <cell r="L617">
            <v>1875157</v>
          </cell>
        </row>
        <row r="618">
          <cell r="D618">
            <v>1875157</v>
          </cell>
          <cell r="E618">
            <v>1875157</v>
          </cell>
          <cell r="F618">
            <v>1875157</v>
          </cell>
          <cell r="G618">
            <v>1875157</v>
          </cell>
          <cell r="H618">
            <v>1875157</v>
          </cell>
          <cell r="I618">
            <v>1875157</v>
          </cell>
          <cell r="J618">
            <v>1875157</v>
          </cell>
          <cell r="K618">
            <v>1875157</v>
          </cell>
          <cell r="L618">
            <v>1875157</v>
          </cell>
        </row>
        <row r="619">
          <cell r="D619">
            <v>1875157</v>
          </cell>
          <cell r="E619">
            <v>1875157</v>
          </cell>
          <cell r="F619">
            <v>1875157</v>
          </cell>
          <cell r="G619">
            <v>1875157</v>
          </cell>
          <cell r="H619">
            <v>1875157</v>
          </cell>
          <cell r="I619">
            <v>1875157</v>
          </cell>
          <cell r="J619">
            <v>1875157</v>
          </cell>
          <cell r="K619">
            <v>1875157</v>
          </cell>
          <cell r="L619">
            <v>1875157</v>
          </cell>
        </row>
        <row r="620">
          <cell r="D620">
            <v>1875157</v>
          </cell>
          <cell r="E620">
            <v>1875157</v>
          </cell>
          <cell r="F620">
            <v>1875157</v>
          </cell>
          <cell r="G620">
            <v>1875157</v>
          </cell>
          <cell r="H620">
            <v>1875157</v>
          </cell>
          <cell r="I620">
            <v>1875157</v>
          </cell>
          <cell r="J620">
            <v>1875157</v>
          </cell>
          <cell r="K620">
            <v>1875157</v>
          </cell>
          <cell r="L620">
            <v>1875157</v>
          </cell>
        </row>
        <row r="621">
          <cell r="D621">
            <v>1875157</v>
          </cell>
          <cell r="E621">
            <v>1875157</v>
          </cell>
          <cell r="F621">
            <v>1875157</v>
          </cell>
          <cell r="G621">
            <v>1875157</v>
          </cell>
          <cell r="H621">
            <v>1875157</v>
          </cell>
          <cell r="I621">
            <v>1875157</v>
          </cell>
          <cell r="J621">
            <v>1875157</v>
          </cell>
          <cell r="K621">
            <v>1875157</v>
          </cell>
          <cell r="L621">
            <v>1875157</v>
          </cell>
        </row>
        <row r="622">
          <cell r="D622">
            <v>1875157</v>
          </cell>
          <cell r="E622">
            <v>1875157</v>
          </cell>
          <cell r="F622">
            <v>1875157</v>
          </cell>
          <cell r="G622">
            <v>1875157</v>
          </cell>
          <cell r="H622">
            <v>1875157</v>
          </cell>
          <cell r="I622">
            <v>1875157</v>
          </cell>
          <cell r="J622">
            <v>1875157</v>
          </cell>
          <cell r="K622">
            <v>1875157</v>
          </cell>
          <cell r="L622">
            <v>1875157</v>
          </cell>
        </row>
        <row r="623">
          <cell r="D623">
            <v>1875157</v>
          </cell>
          <cell r="E623">
            <v>1875157</v>
          </cell>
          <cell r="F623">
            <v>1875157</v>
          </cell>
          <cell r="G623">
            <v>1875157</v>
          </cell>
          <cell r="H623">
            <v>1875157</v>
          </cell>
          <cell r="I623">
            <v>1875157</v>
          </cell>
          <cell r="J623">
            <v>1875157</v>
          </cell>
          <cell r="K623">
            <v>1875157</v>
          </cell>
          <cell r="L623">
            <v>1875157</v>
          </cell>
        </row>
        <row r="624">
          <cell r="D624">
            <v>1875157</v>
          </cell>
          <cell r="E624">
            <v>1875157</v>
          </cell>
          <cell r="F624">
            <v>1875157</v>
          </cell>
          <cell r="G624">
            <v>1875157</v>
          </cell>
          <cell r="H624">
            <v>1875157</v>
          </cell>
          <cell r="I624">
            <v>1875157</v>
          </cell>
          <cell r="J624">
            <v>1875157</v>
          </cell>
          <cell r="K624">
            <v>1875157</v>
          </cell>
          <cell r="L624">
            <v>1875157</v>
          </cell>
        </row>
        <row r="625">
          <cell r="D625">
            <v>1875157</v>
          </cell>
          <cell r="E625">
            <v>1875157</v>
          </cell>
          <cell r="F625">
            <v>1875157</v>
          </cell>
          <cell r="G625">
            <v>1875157</v>
          </cell>
          <cell r="H625">
            <v>1875157</v>
          </cell>
          <cell r="I625">
            <v>1875157</v>
          </cell>
          <cell r="J625">
            <v>1875157</v>
          </cell>
          <cell r="K625">
            <v>1875157</v>
          </cell>
          <cell r="L625">
            <v>1875157</v>
          </cell>
        </row>
        <row r="626">
          <cell r="D626">
            <v>1875157</v>
          </cell>
          <cell r="E626">
            <v>1875157</v>
          </cell>
          <cell r="F626">
            <v>1875157</v>
          </cell>
          <cell r="G626">
            <v>1875157</v>
          </cell>
          <cell r="H626">
            <v>1875157</v>
          </cell>
          <cell r="I626">
            <v>1875157</v>
          </cell>
          <cell r="J626">
            <v>1875157</v>
          </cell>
          <cell r="K626">
            <v>1875157</v>
          </cell>
          <cell r="L626">
            <v>1875157</v>
          </cell>
        </row>
        <row r="627">
          <cell r="D627">
            <v>1875157</v>
          </cell>
          <cell r="E627">
            <v>1875157</v>
          </cell>
          <cell r="F627">
            <v>1875157</v>
          </cell>
          <cell r="G627">
            <v>1875157</v>
          </cell>
          <cell r="H627">
            <v>1875157</v>
          </cell>
          <cell r="I627">
            <v>1875157</v>
          </cell>
          <cell r="J627">
            <v>1875157</v>
          </cell>
          <cell r="K627">
            <v>1875157</v>
          </cell>
          <cell r="L627">
            <v>1875157</v>
          </cell>
        </row>
        <row r="628">
          <cell r="D628">
            <v>1875157</v>
          </cell>
          <cell r="E628">
            <v>1875157</v>
          </cell>
          <cell r="F628">
            <v>1875157</v>
          </cell>
          <cell r="G628">
            <v>1875157</v>
          </cell>
          <cell r="H628">
            <v>1875157</v>
          </cell>
          <cell r="I628">
            <v>1875157</v>
          </cell>
          <cell r="J628">
            <v>1875157</v>
          </cell>
          <cell r="K628">
            <v>1875157</v>
          </cell>
          <cell r="L628">
            <v>1875157</v>
          </cell>
        </row>
        <row r="629">
          <cell r="D629">
            <v>1875157</v>
          </cell>
          <cell r="E629">
            <v>1875157</v>
          </cell>
          <cell r="F629">
            <v>1875157</v>
          </cell>
          <cell r="G629">
            <v>1875157</v>
          </cell>
          <cell r="H629">
            <v>1875157</v>
          </cell>
          <cell r="I629">
            <v>1875157</v>
          </cell>
          <cell r="J629">
            <v>1875157</v>
          </cell>
          <cell r="K629">
            <v>1875157</v>
          </cell>
          <cell r="L629">
            <v>1875157</v>
          </cell>
        </row>
        <row r="630">
          <cell r="D630">
            <v>1875157</v>
          </cell>
          <cell r="E630">
            <v>1875157</v>
          </cell>
          <cell r="F630">
            <v>1875157</v>
          </cell>
          <cell r="G630">
            <v>1875157</v>
          </cell>
          <cell r="H630">
            <v>1875157</v>
          </cell>
          <cell r="I630">
            <v>1875157</v>
          </cell>
          <cell r="J630">
            <v>1875157</v>
          </cell>
          <cell r="K630">
            <v>1875157</v>
          </cell>
          <cell r="L630">
            <v>1875157</v>
          </cell>
        </row>
        <row r="631">
          <cell r="D631">
            <v>1875157</v>
          </cell>
          <cell r="E631">
            <v>1875157</v>
          </cell>
          <cell r="F631">
            <v>1875157</v>
          </cell>
          <cell r="G631">
            <v>1875157</v>
          </cell>
          <cell r="H631">
            <v>1875157</v>
          </cell>
          <cell r="I631">
            <v>1875157</v>
          </cell>
          <cell r="J631">
            <v>1875157</v>
          </cell>
          <cell r="K631">
            <v>1875157</v>
          </cell>
          <cell r="L631">
            <v>1875157</v>
          </cell>
        </row>
        <row r="632">
          <cell r="D632">
            <v>1875157</v>
          </cell>
          <cell r="E632">
            <v>1875157</v>
          </cell>
          <cell r="F632">
            <v>1875157</v>
          </cell>
          <cell r="G632">
            <v>1875157</v>
          </cell>
          <cell r="H632">
            <v>1875157</v>
          </cell>
          <cell r="I632">
            <v>1875157</v>
          </cell>
          <cell r="J632">
            <v>1875157</v>
          </cell>
          <cell r="K632">
            <v>1875157</v>
          </cell>
          <cell r="L632">
            <v>1875157</v>
          </cell>
        </row>
        <row r="633">
          <cell r="D633">
            <v>1875157</v>
          </cell>
          <cell r="E633">
            <v>1875157</v>
          </cell>
          <cell r="F633">
            <v>1875157</v>
          </cell>
          <cell r="G633">
            <v>1875157</v>
          </cell>
          <cell r="H633">
            <v>1875157</v>
          </cell>
          <cell r="I633">
            <v>1875157</v>
          </cell>
          <cell r="J633">
            <v>1875157</v>
          </cell>
          <cell r="K633">
            <v>1875157</v>
          </cell>
          <cell r="L633">
            <v>1875157</v>
          </cell>
        </row>
        <row r="634">
          <cell r="D634">
            <v>1875157</v>
          </cell>
          <cell r="E634">
            <v>1875157</v>
          </cell>
          <cell r="F634">
            <v>1875157</v>
          </cell>
          <cell r="G634">
            <v>1875157</v>
          </cell>
          <cell r="H634">
            <v>1875157</v>
          </cell>
          <cell r="I634">
            <v>1875157</v>
          </cell>
          <cell r="J634">
            <v>1875157</v>
          </cell>
          <cell r="K634">
            <v>1875157</v>
          </cell>
          <cell r="L634">
            <v>1875157</v>
          </cell>
        </row>
        <row r="635">
          <cell r="D635">
            <v>1875157</v>
          </cell>
          <cell r="E635">
            <v>1875157</v>
          </cell>
          <cell r="F635">
            <v>1875157</v>
          </cell>
          <cell r="G635">
            <v>1875157</v>
          </cell>
          <cell r="H635">
            <v>1875157</v>
          </cell>
          <cell r="I635">
            <v>1875157</v>
          </cell>
          <cell r="J635">
            <v>1875157</v>
          </cell>
          <cell r="K635">
            <v>1875157</v>
          </cell>
          <cell r="L635">
            <v>1875157</v>
          </cell>
        </row>
        <row r="636">
          <cell r="D636">
            <v>1875157</v>
          </cell>
          <cell r="E636">
            <v>1875157</v>
          </cell>
          <cell r="F636">
            <v>1875157</v>
          </cell>
          <cell r="G636">
            <v>1875157</v>
          </cell>
          <cell r="H636">
            <v>1875157</v>
          </cell>
          <cell r="I636">
            <v>1875157</v>
          </cell>
          <cell r="J636">
            <v>1875157</v>
          </cell>
          <cell r="K636">
            <v>1875157</v>
          </cell>
          <cell r="L636">
            <v>1875157</v>
          </cell>
        </row>
        <row r="637">
          <cell r="D637">
            <v>1875157</v>
          </cell>
          <cell r="E637">
            <v>1875157</v>
          </cell>
          <cell r="F637">
            <v>1875157</v>
          </cell>
          <cell r="G637">
            <v>1875157</v>
          </cell>
          <cell r="H637">
            <v>1875157</v>
          </cell>
          <cell r="I637">
            <v>1875157</v>
          </cell>
          <cell r="J637">
            <v>1875157</v>
          </cell>
          <cell r="K637">
            <v>1875157</v>
          </cell>
          <cell r="L637">
            <v>1875157</v>
          </cell>
        </row>
        <row r="638">
          <cell r="D638">
            <v>1875157</v>
          </cell>
          <cell r="E638">
            <v>1875157</v>
          </cell>
          <cell r="F638">
            <v>1875157</v>
          </cell>
          <cell r="G638">
            <v>1875157</v>
          </cell>
          <cell r="H638">
            <v>1875157</v>
          </cell>
          <cell r="I638">
            <v>1875157</v>
          </cell>
          <cell r="J638">
            <v>1875157</v>
          </cell>
          <cell r="K638">
            <v>1875157</v>
          </cell>
          <cell r="L638">
            <v>1875157</v>
          </cell>
        </row>
        <row r="639">
          <cell r="D639">
            <v>1875157</v>
          </cell>
          <cell r="E639">
            <v>1875157</v>
          </cell>
          <cell r="F639">
            <v>1875157</v>
          </cell>
          <cell r="G639">
            <v>1875157</v>
          </cell>
          <cell r="H639">
            <v>1875157</v>
          </cell>
          <cell r="I639">
            <v>1875157</v>
          </cell>
          <cell r="J639">
            <v>1875157</v>
          </cell>
          <cell r="K639">
            <v>1875157</v>
          </cell>
          <cell r="L639">
            <v>1875157</v>
          </cell>
        </row>
        <row r="640">
          <cell r="D640">
            <v>1875157</v>
          </cell>
          <cell r="E640">
            <v>1875157</v>
          </cell>
          <cell r="F640">
            <v>1875157</v>
          </cell>
          <cell r="G640">
            <v>1875157</v>
          </cell>
          <cell r="H640">
            <v>1875157</v>
          </cell>
          <cell r="I640">
            <v>1875157</v>
          </cell>
          <cell r="J640">
            <v>1875157</v>
          </cell>
          <cell r="K640">
            <v>1875157</v>
          </cell>
          <cell r="L640">
            <v>1875157</v>
          </cell>
        </row>
        <row r="641">
          <cell r="D641">
            <v>1875157</v>
          </cell>
          <cell r="E641">
            <v>1875157</v>
          </cell>
          <cell r="F641">
            <v>1875157</v>
          </cell>
          <cell r="G641">
            <v>1875157</v>
          </cell>
          <cell r="H641">
            <v>1875157</v>
          </cell>
          <cell r="I641">
            <v>1875157</v>
          </cell>
          <cell r="J641">
            <v>1875157</v>
          </cell>
          <cell r="K641">
            <v>1875157</v>
          </cell>
          <cell r="L641">
            <v>1875157</v>
          </cell>
        </row>
        <row r="642">
          <cell r="D642">
            <v>1875157</v>
          </cell>
          <cell r="E642">
            <v>1875157</v>
          </cell>
          <cell r="F642">
            <v>1875157</v>
          </cell>
          <cell r="G642">
            <v>1875157</v>
          </cell>
          <cell r="H642">
            <v>1875157</v>
          </cell>
          <cell r="I642">
            <v>1875157</v>
          </cell>
          <cell r="J642">
            <v>1875157</v>
          </cell>
          <cell r="K642">
            <v>1875157</v>
          </cell>
          <cell r="L642">
            <v>1875157</v>
          </cell>
        </row>
        <row r="643">
          <cell r="D643">
            <v>1875157</v>
          </cell>
          <cell r="E643">
            <v>1875157</v>
          </cell>
          <cell r="F643">
            <v>1875157</v>
          </cell>
          <cell r="G643">
            <v>1875157</v>
          </cell>
          <cell r="H643">
            <v>1875157</v>
          </cell>
          <cell r="I643">
            <v>1875157</v>
          </cell>
          <cell r="J643">
            <v>1875157</v>
          </cell>
          <cell r="K643">
            <v>1875157</v>
          </cell>
          <cell r="L643">
            <v>1875157</v>
          </cell>
        </row>
        <row r="644">
          <cell r="D644">
            <v>1875157</v>
          </cell>
          <cell r="E644">
            <v>1875157</v>
          </cell>
          <cell r="F644">
            <v>1875157</v>
          </cell>
          <cell r="G644">
            <v>1875157</v>
          </cell>
          <cell r="H644">
            <v>1875157</v>
          </cell>
          <cell r="I644">
            <v>1875157</v>
          </cell>
          <cell r="J644">
            <v>1875157</v>
          </cell>
          <cell r="K644">
            <v>1875157</v>
          </cell>
          <cell r="L644">
            <v>1875157</v>
          </cell>
        </row>
        <row r="645">
          <cell r="D645">
            <v>1875157</v>
          </cell>
          <cell r="E645">
            <v>1875157</v>
          </cell>
          <cell r="F645">
            <v>1875157</v>
          </cell>
          <cell r="G645">
            <v>1875157</v>
          </cell>
          <cell r="H645">
            <v>1875157</v>
          </cell>
          <cell r="I645">
            <v>1875157</v>
          </cell>
          <cell r="J645">
            <v>1875157</v>
          </cell>
          <cell r="K645">
            <v>1875157</v>
          </cell>
          <cell r="L645">
            <v>1875157</v>
          </cell>
        </row>
        <row r="646">
          <cell r="D646">
            <v>1875157</v>
          </cell>
          <cell r="E646">
            <v>1875157</v>
          </cell>
          <cell r="F646">
            <v>1875157</v>
          </cell>
          <cell r="G646">
            <v>1875157</v>
          </cell>
          <cell r="H646">
            <v>1875157</v>
          </cell>
          <cell r="I646">
            <v>1875157</v>
          </cell>
          <cell r="J646">
            <v>1875157</v>
          </cell>
          <cell r="K646">
            <v>1875157</v>
          </cell>
          <cell r="L646">
            <v>1875157</v>
          </cell>
        </row>
        <row r="647">
          <cell r="D647">
            <v>1875157</v>
          </cell>
          <cell r="E647">
            <v>1875157</v>
          </cell>
          <cell r="F647">
            <v>1875157</v>
          </cell>
          <cell r="G647">
            <v>1875157</v>
          </cell>
          <cell r="H647">
            <v>1875157</v>
          </cell>
          <cell r="I647">
            <v>1875157</v>
          </cell>
          <cell r="J647">
            <v>1875157</v>
          </cell>
          <cell r="K647">
            <v>1875157</v>
          </cell>
          <cell r="L647">
            <v>1875157</v>
          </cell>
        </row>
        <row r="648">
          <cell r="D648">
            <v>1875157</v>
          </cell>
          <cell r="E648">
            <v>1875157</v>
          </cell>
          <cell r="F648">
            <v>1875157</v>
          </cell>
          <cell r="G648">
            <v>1875157</v>
          </cell>
          <cell r="H648">
            <v>1875157</v>
          </cell>
          <cell r="I648">
            <v>1875157</v>
          </cell>
          <cell r="J648">
            <v>1875157</v>
          </cell>
          <cell r="K648">
            <v>1875157</v>
          </cell>
          <cell r="L648">
            <v>1875157</v>
          </cell>
        </row>
        <row r="649">
          <cell r="D649">
            <v>1875157</v>
          </cell>
          <cell r="E649">
            <v>1875157</v>
          </cell>
          <cell r="F649">
            <v>1875157</v>
          </cell>
          <cell r="G649">
            <v>1875157</v>
          </cell>
          <cell r="H649">
            <v>1875157</v>
          </cell>
          <cell r="I649">
            <v>1875157</v>
          </cell>
          <cell r="J649">
            <v>1875157</v>
          </cell>
          <cell r="K649">
            <v>1875157</v>
          </cell>
          <cell r="L649">
            <v>1875157</v>
          </cell>
        </row>
        <row r="650">
          <cell r="D650">
            <v>1875157</v>
          </cell>
          <cell r="E650">
            <v>1875157</v>
          </cell>
          <cell r="F650">
            <v>1875157</v>
          </cell>
          <cell r="G650">
            <v>1875157</v>
          </cell>
          <cell r="H650">
            <v>1875157</v>
          </cell>
          <cell r="I650">
            <v>1875157</v>
          </cell>
          <cell r="J650">
            <v>1875157</v>
          </cell>
          <cell r="K650">
            <v>1875157</v>
          </cell>
          <cell r="L650">
            <v>1875157</v>
          </cell>
        </row>
        <row r="651">
          <cell r="D651">
            <v>1875157</v>
          </cell>
          <cell r="E651">
            <v>1875157</v>
          </cell>
          <cell r="F651">
            <v>1875157</v>
          </cell>
          <cell r="G651">
            <v>1875157</v>
          </cell>
          <cell r="H651">
            <v>1875157</v>
          </cell>
          <cell r="I651">
            <v>1875157</v>
          </cell>
          <cell r="J651">
            <v>1875157</v>
          </cell>
          <cell r="K651">
            <v>1875157</v>
          </cell>
          <cell r="L651">
            <v>1875157</v>
          </cell>
        </row>
        <row r="652">
          <cell r="D652">
            <v>1875157</v>
          </cell>
          <cell r="E652">
            <v>1875157</v>
          </cell>
          <cell r="F652">
            <v>1875157</v>
          </cell>
          <cell r="G652">
            <v>1875157</v>
          </cell>
          <cell r="H652">
            <v>1875157</v>
          </cell>
          <cell r="I652">
            <v>1875157</v>
          </cell>
          <cell r="J652">
            <v>1875157</v>
          </cell>
          <cell r="K652">
            <v>1875157</v>
          </cell>
          <cell r="L652">
            <v>1875157</v>
          </cell>
        </row>
        <row r="653">
          <cell r="D653">
            <v>1875157</v>
          </cell>
          <cell r="E653">
            <v>1875157</v>
          </cell>
          <cell r="F653">
            <v>1875157</v>
          </cell>
          <cell r="G653">
            <v>1875157</v>
          </cell>
          <cell r="H653">
            <v>1875157</v>
          </cell>
          <cell r="I653">
            <v>1875157</v>
          </cell>
          <cell r="J653">
            <v>1875157</v>
          </cell>
          <cell r="K653">
            <v>1875157</v>
          </cell>
          <cell r="L653">
            <v>1875157</v>
          </cell>
        </row>
        <row r="654">
          <cell r="D654">
            <v>1875157</v>
          </cell>
          <cell r="E654">
            <v>1875157</v>
          </cell>
          <cell r="F654">
            <v>1875157</v>
          </cell>
          <cell r="G654">
            <v>1875157</v>
          </cell>
          <cell r="H654">
            <v>1875157</v>
          </cell>
          <cell r="I654">
            <v>1875157</v>
          </cell>
          <cell r="J654">
            <v>1875157</v>
          </cell>
          <cell r="K654">
            <v>1875157</v>
          </cell>
          <cell r="L654">
            <v>1875157</v>
          </cell>
        </row>
        <row r="655">
          <cell r="D655">
            <v>1875157</v>
          </cell>
          <cell r="E655">
            <v>1875157</v>
          </cell>
          <cell r="F655">
            <v>1875157</v>
          </cell>
          <cell r="G655">
            <v>1875157</v>
          </cell>
          <cell r="H655">
            <v>1875157</v>
          </cell>
          <cell r="I655">
            <v>1875157</v>
          </cell>
          <cell r="J655">
            <v>1875157</v>
          </cell>
          <cell r="K655">
            <v>1875157</v>
          </cell>
          <cell r="L655">
            <v>1875157</v>
          </cell>
        </row>
        <row r="656">
          <cell r="D656">
            <v>1875157</v>
          </cell>
          <cell r="E656">
            <v>1875157</v>
          </cell>
          <cell r="F656">
            <v>1875157</v>
          </cell>
          <cell r="G656">
            <v>1875157</v>
          </cell>
          <cell r="H656">
            <v>1875157</v>
          </cell>
          <cell r="I656">
            <v>1875157</v>
          </cell>
          <cell r="J656">
            <v>1875157</v>
          </cell>
          <cell r="K656">
            <v>1875157</v>
          </cell>
          <cell r="L656">
            <v>1875157</v>
          </cell>
        </row>
        <row r="657">
          <cell r="D657">
            <v>1875157</v>
          </cell>
          <cell r="E657">
            <v>1875157</v>
          </cell>
          <cell r="F657">
            <v>1875157</v>
          </cell>
          <cell r="G657">
            <v>1875157</v>
          </cell>
          <cell r="H657">
            <v>1875157</v>
          </cell>
          <cell r="I657">
            <v>1875157</v>
          </cell>
          <cell r="J657">
            <v>1875157</v>
          </cell>
          <cell r="K657">
            <v>1875157</v>
          </cell>
          <cell r="L657">
            <v>1875157</v>
          </cell>
        </row>
        <row r="658">
          <cell r="D658">
            <v>1875157</v>
          </cell>
          <cell r="E658">
            <v>1875157</v>
          </cell>
          <cell r="F658">
            <v>1875157</v>
          </cell>
          <cell r="G658">
            <v>1875157</v>
          </cell>
          <cell r="H658">
            <v>1875157</v>
          </cell>
          <cell r="I658">
            <v>1875157</v>
          </cell>
          <cell r="J658">
            <v>1875157</v>
          </cell>
          <cell r="K658">
            <v>1875157</v>
          </cell>
          <cell r="L658">
            <v>1875157</v>
          </cell>
        </row>
        <row r="659">
          <cell r="D659">
            <v>1875157</v>
          </cell>
          <cell r="E659">
            <v>1875157</v>
          </cell>
          <cell r="F659">
            <v>1875157</v>
          </cell>
          <cell r="G659">
            <v>1875157</v>
          </cell>
          <cell r="H659">
            <v>1875157</v>
          </cell>
          <cell r="I659">
            <v>1875157</v>
          </cell>
          <cell r="J659">
            <v>1875157</v>
          </cell>
          <cell r="K659">
            <v>1875157</v>
          </cell>
          <cell r="L659">
            <v>1875157</v>
          </cell>
        </row>
        <row r="660">
          <cell r="D660">
            <v>1875157</v>
          </cell>
          <cell r="E660">
            <v>1875157</v>
          </cell>
          <cell r="F660">
            <v>1875157</v>
          </cell>
          <cell r="G660">
            <v>1875157</v>
          </cell>
          <cell r="H660">
            <v>1875157</v>
          </cell>
          <cell r="I660">
            <v>1875157</v>
          </cell>
          <cell r="J660">
            <v>1875157</v>
          </cell>
          <cell r="K660">
            <v>1875157</v>
          </cell>
          <cell r="L660">
            <v>1875157</v>
          </cell>
        </row>
        <row r="661">
          <cell r="D661">
            <v>1875157</v>
          </cell>
          <cell r="E661">
            <v>1875157</v>
          </cell>
          <cell r="F661">
            <v>1875157</v>
          </cell>
          <cell r="G661">
            <v>1875157</v>
          </cell>
          <cell r="H661">
            <v>1875157</v>
          </cell>
          <cell r="I661">
            <v>1875157</v>
          </cell>
          <cell r="J661">
            <v>1875157</v>
          </cell>
          <cell r="K661">
            <v>1875157</v>
          </cell>
          <cell r="L661">
            <v>1875157</v>
          </cell>
        </row>
        <row r="662">
          <cell r="D662">
            <v>1875157</v>
          </cell>
          <cell r="E662">
            <v>1875157</v>
          </cell>
          <cell r="F662">
            <v>1875157</v>
          </cell>
          <cell r="G662">
            <v>1875157</v>
          </cell>
          <cell r="H662">
            <v>1875157</v>
          </cell>
          <cell r="I662">
            <v>1875157</v>
          </cell>
          <cell r="J662">
            <v>1875157</v>
          </cell>
          <cell r="K662">
            <v>1875157</v>
          </cell>
          <cell r="L662">
            <v>1875157</v>
          </cell>
        </row>
        <row r="663">
          <cell r="D663">
            <v>1875157</v>
          </cell>
          <cell r="E663">
            <v>1875157</v>
          </cell>
          <cell r="F663">
            <v>1875157</v>
          </cell>
          <cell r="G663">
            <v>1875157</v>
          </cell>
          <cell r="H663">
            <v>1875157</v>
          </cell>
          <cell r="I663">
            <v>1875157</v>
          </cell>
          <cell r="J663">
            <v>1875157</v>
          </cell>
          <cell r="K663">
            <v>1875157</v>
          </cell>
          <cell r="L663">
            <v>1875157</v>
          </cell>
        </row>
        <row r="664">
          <cell r="D664">
            <v>1875157</v>
          </cell>
          <cell r="E664">
            <v>1875157</v>
          </cell>
          <cell r="F664">
            <v>1875157</v>
          </cell>
          <cell r="G664">
            <v>1875157</v>
          </cell>
          <cell r="H664">
            <v>1875157</v>
          </cell>
          <cell r="I664">
            <v>1875157</v>
          </cell>
          <cell r="J664">
            <v>1875157</v>
          </cell>
          <cell r="K664">
            <v>1875157</v>
          </cell>
          <cell r="L664">
            <v>1875157</v>
          </cell>
        </row>
        <row r="665">
          <cell r="D665">
            <v>1875157</v>
          </cell>
          <cell r="E665">
            <v>1875157</v>
          </cell>
          <cell r="F665">
            <v>1875157</v>
          </cell>
          <cell r="G665">
            <v>1875157</v>
          </cell>
          <cell r="H665">
            <v>1875157</v>
          </cell>
          <cell r="I665">
            <v>1875157</v>
          </cell>
          <cell r="J665">
            <v>1875157</v>
          </cell>
          <cell r="K665">
            <v>1875157</v>
          </cell>
          <cell r="L665">
            <v>1875157</v>
          </cell>
        </row>
        <row r="666">
          <cell r="D666">
            <v>1875157</v>
          </cell>
          <cell r="E666">
            <v>1875157</v>
          </cell>
          <cell r="F666">
            <v>1875157</v>
          </cell>
          <cell r="G666">
            <v>1875157</v>
          </cell>
          <cell r="H666">
            <v>1875157</v>
          </cell>
          <cell r="I666">
            <v>1875157</v>
          </cell>
          <cell r="J666">
            <v>1875157</v>
          </cell>
          <cell r="K666">
            <v>1875157</v>
          </cell>
          <cell r="L666">
            <v>1875157</v>
          </cell>
        </row>
        <row r="667">
          <cell r="D667">
            <v>1875157</v>
          </cell>
          <cell r="E667">
            <v>1875157</v>
          </cell>
          <cell r="F667">
            <v>1875157</v>
          </cell>
          <cell r="G667">
            <v>1875157</v>
          </cell>
          <cell r="H667">
            <v>1875157</v>
          </cell>
          <cell r="I667">
            <v>1875157</v>
          </cell>
          <cell r="J667">
            <v>1875157</v>
          </cell>
          <cell r="K667">
            <v>1875157</v>
          </cell>
          <cell r="L667">
            <v>1875157</v>
          </cell>
        </row>
        <row r="668">
          <cell r="D668">
            <v>1875157</v>
          </cell>
          <cell r="E668">
            <v>1875157</v>
          </cell>
          <cell r="F668">
            <v>1875157</v>
          </cell>
          <cell r="G668">
            <v>1875157</v>
          </cell>
          <cell r="H668">
            <v>1875157</v>
          </cell>
          <cell r="I668">
            <v>1875157</v>
          </cell>
          <cell r="J668">
            <v>1875157</v>
          </cell>
          <cell r="K668">
            <v>1875157</v>
          </cell>
          <cell r="L668">
            <v>1875157</v>
          </cell>
        </row>
        <row r="669">
          <cell r="D669">
            <v>1875157</v>
          </cell>
          <cell r="E669">
            <v>1875157</v>
          </cell>
          <cell r="F669">
            <v>1875157</v>
          </cell>
          <cell r="G669">
            <v>1875157</v>
          </cell>
          <cell r="H669">
            <v>1875157</v>
          </cell>
          <cell r="I669">
            <v>1875157</v>
          </cell>
          <cell r="J669">
            <v>1875157</v>
          </cell>
          <cell r="K669">
            <v>1875157</v>
          </cell>
          <cell r="L669">
            <v>1875157</v>
          </cell>
        </row>
        <row r="670">
          <cell r="D670">
            <v>1875157</v>
          </cell>
          <cell r="E670">
            <v>1875157</v>
          </cell>
          <cell r="F670">
            <v>1875157</v>
          </cell>
          <cell r="G670">
            <v>1875157</v>
          </cell>
          <cell r="H670">
            <v>1875157</v>
          </cell>
          <cell r="I670">
            <v>1875157</v>
          </cell>
          <cell r="J670">
            <v>1875157</v>
          </cell>
          <cell r="K670">
            <v>1875157</v>
          </cell>
          <cell r="L670">
            <v>1875157</v>
          </cell>
        </row>
        <row r="671">
          <cell r="D671">
            <v>1875157</v>
          </cell>
          <cell r="E671">
            <v>1875157</v>
          </cell>
          <cell r="F671">
            <v>1875157</v>
          </cell>
          <cell r="G671">
            <v>1875157</v>
          </cell>
          <cell r="H671">
            <v>1875157</v>
          </cell>
          <cell r="I671">
            <v>1875157</v>
          </cell>
          <cell r="J671">
            <v>1875157</v>
          </cell>
          <cell r="K671">
            <v>1875157</v>
          </cell>
          <cell r="L671">
            <v>1875157</v>
          </cell>
        </row>
        <row r="672">
          <cell r="D672">
            <v>1875157</v>
          </cell>
          <cell r="E672">
            <v>1875157</v>
          </cell>
          <cell r="F672">
            <v>1875157</v>
          </cell>
          <cell r="G672">
            <v>1875157</v>
          </cell>
          <cell r="H672">
            <v>1875157</v>
          </cell>
          <cell r="I672">
            <v>1875157</v>
          </cell>
          <cell r="J672">
            <v>1875157</v>
          </cell>
          <cell r="K672">
            <v>1875157</v>
          </cell>
          <cell r="L672">
            <v>1875157</v>
          </cell>
        </row>
        <row r="673">
          <cell r="D673">
            <v>1875157</v>
          </cell>
          <cell r="E673">
            <v>1875157</v>
          </cell>
          <cell r="F673">
            <v>1875157</v>
          </cell>
          <cell r="G673">
            <v>1875157</v>
          </cell>
          <cell r="H673">
            <v>1875157</v>
          </cell>
          <cell r="I673">
            <v>1875157</v>
          </cell>
          <cell r="J673">
            <v>1875157</v>
          </cell>
          <cell r="K673">
            <v>1875157</v>
          </cell>
          <cell r="L673">
            <v>1875157</v>
          </cell>
        </row>
        <row r="674">
          <cell r="D674">
            <v>1875157</v>
          </cell>
          <cell r="E674">
            <v>1875157</v>
          </cell>
          <cell r="F674">
            <v>1875157</v>
          </cell>
          <cell r="G674">
            <v>1875157</v>
          </cell>
          <cell r="H674">
            <v>1875157</v>
          </cell>
          <cell r="I674">
            <v>1875157</v>
          </cell>
          <cell r="J674">
            <v>1875157</v>
          </cell>
          <cell r="K674">
            <v>1875157</v>
          </cell>
          <cell r="L674">
            <v>1875157</v>
          </cell>
        </row>
        <row r="675">
          <cell r="D675">
            <v>1875157</v>
          </cell>
          <cell r="E675">
            <v>1875157</v>
          </cell>
          <cell r="F675">
            <v>1875157</v>
          </cell>
          <cell r="G675">
            <v>1875157</v>
          </cell>
          <cell r="H675">
            <v>1875157</v>
          </cell>
          <cell r="I675">
            <v>1875157</v>
          </cell>
          <cell r="J675">
            <v>1875157</v>
          </cell>
          <cell r="K675">
            <v>1875157</v>
          </cell>
          <cell r="L675">
            <v>1875157</v>
          </cell>
        </row>
        <row r="676">
          <cell r="D676">
            <v>1875157</v>
          </cell>
          <cell r="E676">
            <v>1875157</v>
          </cell>
          <cell r="F676">
            <v>1875157</v>
          </cell>
          <cell r="G676">
            <v>1875157</v>
          </cell>
          <cell r="H676">
            <v>1875157</v>
          </cell>
          <cell r="I676">
            <v>1875157</v>
          </cell>
          <cell r="J676">
            <v>1875157</v>
          </cell>
          <cell r="K676">
            <v>1875157</v>
          </cell>
          <cell r="L676">
            <v>1875157</v>
          </cell>
        </row>
        <row r="677">
          <cell r="D677">
            <v>1875157</v>
          </cell>
          <cell r="E677">
            <v>1875157</v>
          </cell>
          <cell r="F677">
            <v>1875157</v>
          </cell>
          <cell r="G677">
            <v>1875157</v>
          </cell>
          <cell r="H677">
            <v>1875157</v>
          </cell>
          <cell r="I677">
            <v>1875157</v>
          </cell>
          <cell r="J677">
            <v>1875157</v>
          </cell>
          <cell r="K677">
            <v>1875157</v>
          </cell>
          <cell r="L677">
            <v>1875157</v>
          </cell>
        </row>
        <row r="678">
          <cell r="D678">
            <v>1875157</v>
          </cell>
          <cell r="E678">
            <v>1875157</v>
          </cell>
          <cell r="F678">
            <v>1875157</v>
          </cell>
          <cell r="G678">
            <v>1875157</v>
          </cell>
          <cell r="H678">
            <v>1875157</v>
          </cell>
          <cell r="I678">
            <v>1875157</v>
          </cell>
          <cell r="J678">
            <v>1875157</v>
          </cell>
          <cell r="K678">
            <v>1875157</v>
          </cell>
          <cell r="L678">
            <v>1875157</v>
          </cell>
        </row>
        <row r="679">
          <cell r="D679">
            <v>1875157</v>
          </cell>
          <cell r="E679">
            <v>1875157</v>
          </cell>
          <cell r="F679">
            <v>1875157</v>
          </cell>
          <cell r="G679">
            <v>1875157</v>
          </cell>
          <cell r="H679">
            <v>1875157</v>
          </cell>
          <cell r="I679">
            <v>1875157</v>
          </cell>
          <cell r="J679">
            <v>1875157</v>
          </cell>
          <cell r="K679">
            <v>1875157</v>
          </cell>
          <cell r="L679">
            <v>1875157</v>
          </cell>
        </row>
        <row r="680">
          <cell r="D680">
            <v>1875157</v>
          </cell>
          <cell r="E680">
            <v>1875157</v>
          </cell>
          <cell r="F680">
            <v>1875157</v>
          </cell>
          <cell r="G680">
            <v>1875157</v>
          </cell>
          <cell r="H680">
            <v>1875157</v>
          </cell>
          <cell r="I680">
            <v>1875157</v>
          </cell>
          <cell r="J680">
            <v>1875157</v>
          </cell>
          <cell r="K680">
            <v>1875157</v>
          </cell>
          <cell r="L680">
            <v>1875157</v>
          </cell>
        </row>
        <row r="681">
          <cell r="D681">
            <v>1875157</v>
          </cell>
          <cell r="E681">
            <v>1875157</v>
          </cell>
          <cell r="F681">
            <v>1875157</v>
          </cell>
          <cell r="G681">
            <v>1875157</v>
          </cell>
          <cell r="H681">
            <v>1875157</v>
          </cell>
          <cell r="I681">
            <v>1875157</v>
          </cell>
          <cell r="J681">
            <v>1875157</v>
          </cell>
          <cell r="K681">
            <v>1875157</v>
          </cell>
          <cell r="L681">
            <v>1875157</v>
          </cell>
        </row>
        <row r="682">
          <cell r="D682">
            <v>1875157</v>
          </cell>
          <cell r="E682">
            <v>1875157</v>
          </cell>
          <cell r="F682">
            <v>1875157</v>
          </cell>
          <cell r="G682">
            <v>1875157</v>
          </cell>
          <cell r="H682">
            <v>1875157</v>
          </cell>
          <cell r="I682">
            <v>1875157</v>
          </cell>
          <cell r="J682">
            <v>1875157</v>
          </cell>
          <cell r="K682">
            <v>1875157</v>
          </cell>
          <cell r="L682">
            <v>1875157</v>
          </cell>
        </row>
        <row r="683">
          <cell r="D683">
            <v>1875157</v>
          </cell>
          <cell r="E683">
            <v>1875157</v>
          </cell>
          <cell r="F683">
            <v>1875157</v>
          </cell>
          <cell r="G683">
            <v>1875157</v>
          </cell>
          <cell r="H683">
            <v>1875157</v>
          </cell>
          <cell r="I683">
            <v>1875157</v>
          </cell>
          <cell r="J683">
            <v>1875157</v>
          </cell>
          <cell r="K683">
            <v>1875157</v>
          </cell>
          <cell r="L683">
            <v>1875157</v>
          </cell>
        </row>
        <row r="684">
          <cell r="D684">
            <v>1875157</v>
          </cell>
          <cell r="E684">
            <v>1875157</v>
          </cell>
          <cell r="F684">
            <v>1875157</v>
          </cell>
          <cell r="G684">
            <v>1875157</v>
          </cell>
          <cell r="H684">
            <v>1875157</v>
          </cell>
          <cell r="I684">
            <v>1875157</v>
          </cell>
          <cell r="J684">
            <v>1875157</v>
          </cell>
          <cell r="K684">
            <v>1875157</v>
          </cell>
          <cell r="L684">
            <v>1875157</v>
          </cell>
        </row>
        <row r="685">
          <cell r="D685">
            <v>1875157</v>
          </cell>
          <cell r="E685">
            <v>1875157</v>
          </cell>
          <cell r="F685">
            <v>1875157</v>
          </cell>
          <cell r="G685">
            <v>1875157</v>
          </cell>
          <cell r="H685">
            <v>1875157</v>
          </cell>
          <cell r="I685">
            <v>1875157</v>
          </cell>
          <cell r="J685">
            <v>1875157</v>
          </cell>
          <cell r="K685">
            <v>1875157</v>
          </cell>
          <cell r="L685">
            <v>1875157</v>
          </cell>
        </row>
        <row r="686">
          <cell r="D686">
            <v>1875157</v>
          </cell>
          <cell r="E686">
            <v>1875157</v>
          </cell>
          <cell r="F686">
            <v>1875157</v>
          </cell>
          <cell r="G686">
            <v>1875157</v>
          </cell>
          <cell r="H686">
            <v>1875157</v>
          </cell>
          <cell r="I686">
            <v>1875157</v>
          </cell>
          <cell r="J686">
            <v>1875157</v>
          </cell>
          <cell r="K686">
            <v>1875157</v>
          </cell>
          <cell r="L686">
            <v>1875157</v>
          </cell>
        </row>
        <row r="687">
          <cell r="D687">
            <v>1875157</v>
          </cell>
          <cell r="E687">
            <v>1875157</v>
          </cell>
          <cell r="F687">
            <v>1875157</v>
          </cell>
          <cell r="G687">
            <v>1875157</v>
          </cell>
          <cell r="H687">
            <v>1875157</v>
          </cell>
          <cell r="I687">
            <v>1875157</v>
          </cell>
          <cell r="J687">
            <v>1875157</v>
          </cell>
          <cell r="K687">
            <v>1875157</v>
          </cell>
          <cell r="L687">
            <v>1875157</v>
          </cell>
        </row>
        <row r="688">
          <cell r="D688">
            <v>1875157</v>
          </cell>
          <cell r="E688">
            <v>1875157</v>
          </cell>
          <cell r="F688">
            <v>1875157</v>
          </cell>
          <cell r="G688">
            <v>1875157</v>
          </cell>
          <cell r="H688">
            <v>1875157</v>
          </cell>
          <cell r="I688">
            <v>1875157</v>
          </cell>
          <cell r="J688">
            <v>1875157</v>
          </cell>
          <cell r="K688">
            <v>1875157</v>
          </cell>
          <cell r="L688">
            <v>1875157</v>
          </cell>
        </row>
        <row r="689">
          <cell r="D689">
            <v>1875157</v>
          </cell>
          <cell r="E689">
            <v>1875157</v>
          </cell>
          <cell r="F689">
            <v>1875157</v>
          </cell>
          <cell r="G689">
            <v>1875157</v>
          </cell>
          <cell r="H689">
            <v>1875157</v>
          </cell>
          <cell r="I689">
            <v>1875157</v>
          </cell>
          <cell r="J689">
            <v>1875157</v>
          </cell>
          <cell r="K689">
            <v>1875157</v>
          </cell>
          <cell r="L689">
            <v>1875157</v>
          </cell>
        </row>
        <row r="690">
          <cell r="D690">
            <v>1875157</v>
          </cell>
          <cell r="E690">
            <v>1875157</v>
          </cell>
          <cell r="F690">
            <v>1875157</v>
          </cell>
          <cell r="G690">
            <v>1875157</v>
          </cell>
          <cell r="H690">
            <v>1875157</v>
          </cell>
          <cell r="I690">
            <v>1875157</v>
          </cell>
          <cell r="J690">
            <v>1875157</v>
          </cell>
          <cell r="K690">
            <v>1875157</v>
          </cell>
          <cell r="L690">
            <v>1875157</v>
          </cell>
        </row>
        <row r="691">
          <cell r="D691">
            <v>1875157</v>
          </cell>
          <cell r="E691">
            <v>1875157</v>
          </cell>
          <cell r="F691">
            <v>1875157</v>
          </cell>
          <cell r="G691">
            <v>1875157</v>
          </cell>
          <cell r="H691">
            <v>1875157</v>
          </cell>
          <cell r="I691">
            <v>1875157</v>
          </cell>
          <cell r="J691">
            <v>1875157</v>
          </cell>
          <cell r="K691">
            <v>1875157</v>
          </cell>
          <cell r="L691">
            <v>1875157</v>
          </cell>
        </row>
        <row r="692">
          <cell r="D692">
            <v>1875157</v>
          </cell>
          <cell r="E692">
            <v>1875157</v>
          </cell>
          <cell r="F692">
            <v>1875157</v>
          </cell>
          <cell r="G692">
            <v>1875157</v>
          </cell>
          <cell r="H692">
            <v>1875157</v>
          </cell>
          <cell r="I692">
            <v>1875157</v>
          </cell>
          <cell r="J692">
            <v>1875157</v>
          </cell>
          <cell r="K692">
            <v>1875157</v>
          </cell>
          <cell r="L692">
            <v>1875157</v>
          </cell>
        </row>
        <row r="693">
          <cell r="D693">
            <v>1875157</v>
          </cell>
          <cell r="E693">
            <v>1875157</v>
          </cell>
          <cell r="F693">
            <v>1875157</v>
          </cell>
          <cell r="G693">
            <v>1875157</v>
          </cell>
          <cell r="H693">
            <v>1875157</v>
          </cell>
          <cell r="I693">
            <v>1875157</v>
          </cell>
          <cell r="J693">
            <v>1875157</v>
          </cell>
          <cell r="K693">
            <v>1875157</v>
          </cell>
          <cell r="L693">
            <v>1875157</v>
          </cell>
        </row>
        <row r="694">
          <cell r="D694">
            <v>1875157</v>
          </cell>
          <cell r="E694">
            <v>1875157</v>
          </cell>
          <cell r="F694">
            <v>1875157</v>
          </cell>
          <cell r="G694">
            <v>1875157</v>
          </cell>
          <cell r="H694">
            <v>1875157</v>
          </cell>
          <cell r="I694">
            <v>1875157</v>
          </cell>
          <cell r="J694">
            <v>1875157</v>
          </cell>
          <cell r="K694">
            <v>1875157</v>
          </cell>
          <cell r="L694">
            <v>1875157</v>
          </cell>
        </row>
        <row r="695">
          <cell r="D695">
            <v>1875157</v>
          </cell>
          <cell r="E695">
            <v>1875157</v>
          </cell>
          <cell r="F695">
            <v>1875157</v>
          </cell>
          <cell r="G695">
            <v>1875157</v>
          </cell>
          <cell r="H695">
            <v>1875157</v>
          </cell>
          <cell r="I695">
            <v>1875157</v>
          </cell>
          <cell r="J695">
            <v>1875157</v>
          </cell>
          <cell r="K695">
            <v>1875157</v>
          </cell>
          <cell r="L695">
            <v>1875157</v>
          </cell>
        </row>
        <row r="696">
          <cell r="D696">
            <v>1875157</v>
          </cell>
          <cell r="E696">
            <v>1875157</v>
          </cell>
          <cell r="F696">
            <v>1875157</v>
          </cell>
          <cell r="G696">
            <v>1875157</v>
          </cell>
          <cell r="H696">
            <v>1875157</v>
          </cell>
          <cell r="I696">
            <v>1875157</v>
          </cell>
          <cell r="J696">
            <v>1875157</v>
          </cell>
          <cell r="K696">
            <v>1875157</v>
          </cell>
          <cell r="L696">
            <v>1875157</v>
          </cell>
        </row>
        <row r="697">
          <cell r="D697">
            <v>1875157</v>
          </cell>
          <cell r="E697">
            <v>1875157</v>
          </cell>
          <cell r="F697">
            <v>1875157</v>
          </cell>
          <cell r="G697">
            <v>1875157</v>
          </cell>
          <cell r="H697">
            <v>1875157</v>
          </cell>
          <cell r="I697">
            <v>1875157</v>
          </cell>
          <cell r="J697">
            <v>1875157</v>
          </cell>
          <cell r="K697">
            <v>1875157</v>
          </cell>
          <cell r="L697">
            <v>1875157</v>
          </cell>
        </row>
        <row r="698">
          <cell r="D698">
            <v>1875157</v>
          </cell>
          <cell r="E698">
            <v>1875157</v>
          </cell>
          <cell r="F698">
            <v>1875157</v>
          </cell>
          <cell r="G698">
            <v>1875157</v>
          </cell>
          <cell r="H698">
            <v>1875157</v>
          </cell>
          <cell r="I698">
            <v>1875157</v>
          </cell>
          <cell r="J698">
            <v>1875157</v>
          </cell>
          <cell r="K698">
            <v>1875157</v>
          </cell>
          <cell r="L698">
            <v>1875157</v>
          </cell>
        </row>
        <row r="699">
          <cell r="D699">
            <v>1875157</v>
          </cell>
          <cell r="E699">
            <v>1875157</v>
          </cell>
          <cell r="F699">
            <v>1875157</v>
          </cell>
          <cell r="G699">
            <v>1875157</v>
          </cell>
          <cell r="H699">
            <v>1875157</v>
          </cell>
          <cell r="I699">
            <v>1875157</v>
          </cell>
          <cell r="J699">
            <v>1875157</v>
          </cell>
          <cell r="K699">
            <v>1875157</v>
          </cell>
          <cell r="L699">
            <v>1875157</v>
          </cell>
        </row>
        <row r="700">
          <cell r="D700">
            <v>1875157</v>
          </cell>
          <cell r="E700">
            <v>1875157</v>
          </cell>
          <cell r="F700">
            <v>1875157</v>
          </cell>
          <cell r="G700">
            <v>1875157</v>
          </cell>
          <cell r="H700">
            <v>1875157</v>
          </cell>
          <cell r="I700">
            <v>1875157</v>
          </cell>
          <cell r="J700">
            <v>1875157</v>
          </cell>
          <cell r="K700">
            <v>1875157</v>
          </cell>
          <cell r="L700">
            <v>1875157</v>
          </cell>
        </row>
        <row r="701">
          <cell r="D701">
            <v>1875157</v>
          </cell>
          <cell r="E701">
            <v>1875157</v>
          </cell>
          <cell r="F701">
            <v>1875157</v>
          </cell>
          <cell r="G701">
            <v>1875157</v>
          </cell>
          <cell r="H701">
            <v>1875157</v>
          </cell>
          <cell r="I701">
            <v>1875157</v>
          </cell>
          <cell r="J701">
            <v>1875157</v>
          </cell>
          <cell r="K701">
            <v>1875157</v>
          </cell>
          <cell r="L701">
            <v>1875157</v>
          </cell>
        </row>
        <row r="702">
          <cell r="D702">
            <v>1875157</v>
          </cell>
          <cell r="E702">
            <v>1875157</v>
          </cell>
          <cell r="F702">
            <v>1875157</v>
          </cell>
          <cell r="G702">
            <v>1875157</v>
          </cell>
          <cell r="H702">
            <v>1875157</v>
          </cell>
          <cell r="I702">
            <v>1875157</v>
          </cell>
          <cell r="J702">
            <v>1875157</v>
          </cell>
          <cell r="K702">
            <v>1875157</v>
          </cell>
          <cell r="L702">
            <v>1875157</v>
          </cell>
        </row>
        <row r="703">
          <cell r="D703">
            <v>1875157</v>
          </cell>
          <cell r="E703">
            <v>1875157</v>
          </cell>
          <cell r="F703">
            <v>1875157</v>
          </cell>
          <cell r="G703">
            <v>1875157</v>
          </cell>
          <cell r="H703">
            <v>1875157</v>
          </cell>
          <cell r="I703">
            <v>1875157</v>
          </cell>
          <cell r="J703">
            <v>1875157</v>
          </cell>
          <cell r="K703">
            <v>1875157</v>
          </cell>
          <cell r="L703">
            <v>1875157</v>
          </cell>
        </row>
        <row r="704">
          <cell r="D704">
            <v>1875157</v>
          </cell>
          <cell r="E704">
            <v>1875157</v>
          </cell>
          <cell r="F704">
            <v>1875157</v>
          </cell>
          <cell r="G704">
            <v>1875157</v>
          </cell>
          <cell r="H704">
            <v>1875157</v>
          </cell>
          <cell r="I704">
            <v>1875157</v>
          </cell>
          <cell r="J704">
            <v>1875157</v>
          </cell>
          <cell r="K704">
            <v>1875157</v>
          </cell>
          <cell r="L704">
            <v>1875157</v>
          </cell>
        </row>
        <row r="705">
          <cell r="D705">
            <v>1875157</v>
          </cell>
          <cell r="E705">
            <v>1875157</v>
          </cell>
          <cell r="F705">
            <v>1875157</v>
          </cell>
          <cell r="G705">
            <v>1875157</v>
          </cell>
          <cell r="H705">
            <v>1875157</v>
          </cell>
          <cell r="I705">
            <v>1875157</v>
          </cell>
          <cell r="J705">
            <v>1875157</v>
          </cell>
          <cell r="K705">
            <v>1875157</v>
          </cell>
          <cell r="L705">
            <v>1875157</v>
          </cell>
        </row>
        <row r="706">
          <cell r="D706">
            <v>1875157</v>
          </cell>
          <cell r="E706">
            <v>1875157</v>
          </cell>
          <cell r="F706">
            <v>1875157</v>
          </cell>
          <cell r="G706">
            <v>1875157</v>
          </cell>
          <cell r="H706">
            <v>1875157</v>
          </cell>
          <cell r="I706">
            <v>1875157</v>
          </cell>
          <cell r="J706">
            <v>1875157</v>
          </cell>
          <cell r="K706">
            <v>1875157</v>
          </cell>
          <cell r="L706">
            <v>1875157</v>
          </cell>
        </row>
        <row r="707">
          <cell r="D707">
            <v>1875157</v>
          </cell>
          <cell r="E707">
            <v>1875157</v>
          </cell>
          <cell r="F707">
            <v>1875157</v>
          </cell>
          <cell r="G707">
            <v>1875157</v>
          </cell>
          <cell r="H707">
            <v>1875157</v>
          </cell>
          <cell r="I707">
            <v>1875157</v>
          </cell>
          <cell r="J707">
            <v>1875157</v>
          </cell>
          <cell r="K707">
            <v>1875157</v>
          </cell>
          <cell r="L707">
            <v>1875157</v>
          </cell>
        </row>
        <row r="708">
          <cell r="D708">
            <v>1875157</v>
          </cell>
          <cell r="E708">
            <v>1875157</v>
          </cell>
          <cell r="F708">
            <v>1875157</v>
          </cell>
          <cell r="G708">
            <v>1875157</v>
          </cell>
          <cell r="H708">
            <v>1875157</v>
          </cell>
          <cell r="I708">
            <v>1875157</v>
          </cell>
          <cell r="J708">
            <v>1875157</v>
          </cell>
          <cell r="K708">
            <v>1875157</v>
          </cell>
          <cell r="L708">
            <v>1875157</v>
          </cell>
        </row>
        <row r="709">
          <cell r="D709">
            <v>1875157</v>
          </cell>
          <cell r="E709">
            <v>1875157</v>
          </cell>
          <cell r="F709">
            <v>1875157</v>
          </cell>
          <cell r="G709">
            <v>1875157</v>
          </cell>
          <cell r="H709">
            <v>1875157</v>
          </cell>
          <cell r="I709">
            <v>1875157</v>
          </cell>
          <cell r="J709">
            <v>1875157</v>
          </cell>
          <cell r="K709">
            <v>1875157</v>
          </cell>
          <cell r="L709">
            <v>1875157</v>
          </cell>
        </row>
        <row r="710">
          <cell r="D710">
            <v>1875157</v>
          </cell>
          <cell r="E710">
            <v>1875157</v>
          </cell>
          <cell r="F710">
            <v>1875157</v>
          </cell>
          <cell r="G710">
            <v>1875157</v>
          </cell>
          <cell r="H710">
            <v>1875157</v>
          </cell>
          <cell r="I710">
            <v>1875157</v>
          </cell>
          <cell r="J710">
            <v>1875157</v>
          </cell>
          <cell r="K710">
            <v>1875157</v>
          </cell>
          <cell r="L710">
            <v>1875157</v>
          </cell>
        </row>
        <row r="711">
          <cell r="D711">
            <v>1875157</v>
          </cell>
          <cell r="E711">
            <v>1875157</v>
          </cell>
          <cell r="F711">
            <v>1875157</v>
          </cell>
          <cell r="G711">
            <v>1875157</v>
          </cell>
          <cell r="H711">
            <v>1875157</v>
          </cell>
          <cell r="I711">
            <v>1875157</v>
          </cell>
          <cell r="J711">
            <v>1875157</v>
          </cell>
          <cell r="K711">
            <v>1875157</v>
          </cell>
          <cell r="L711">
            <v>1875157</v>
          </cell>
        </row>
        <row r="712">
          <cell r="D712">
            <v>1875157</v>
          </cell>
          <cell r="E712">
            <v>1875157</v>
          </cell>
          <cell r="F712">
            <v>1875157</v>
          </cell>
          <cell r="G712">
            <v>1875157</v>
          </cell>
          <cell r="H712">
            <v>1875157</v>
          </cell>
          <cell r="I712">
            <v>1875157</v>
          </cell>
          <cell r="J712">
            <v>1875157</v>
          </cell>
          <cell r="K712">
            <v>1875157</v>
          </cell>
          <cell r="L712">
            <v>1875157</v>
          </cell>
        </row>
        <row r="713">
          <cell r="D713">
            <v>1875157</v>
          </cell>
          <cell r="E713">
            <v>1875157</v>
          </cell>
          <cell r="F713">
            <v>1875157</v>
          </cell>
          <cell r="G713">
            <v>1875157</v>
          </cell>
          <cell r="H713">
            <v>1875157</v>
          </cell>
          <cell r="I713">
            <v>1875157</v>
          </cell>
          <cell r="J713">
            <v>1875157</v>
          </cell>
          <cell r="K713">
            <v>1875157</v>
          </cell>
          <cell r="L713">
            <v>1875157</v>
          </cell>
        </row>
        <row r="714">
          <cell r="D714">
            <v>1875157</v>
          </cell>
          <cell r="E714">
            <v>1875157</v>
          </cell>
          <cell r="F714">
            <v>1875157</v>
          </cell>
          <cell r="G714">
            <v>1875157</v>
          </cell>
          <cell r="H714">
            <v>1875157</v>
          </cell>
          <cell r="I714">
            <v>1875157</v>
          </cell>
          <cell r="J714">
            <v>1875157</v>
          </cell>
          <cell r="K714">
            <v>1875157</v>
          </cell>
          <cell r="L714">
            <v>1875157</v>
          </cell>
        </row>
        <row r="715">
          <cell r="D715">
            <v>1875157</v>
          </cell>
          <cell r="E715">
            <v>1875157</v>
          </cell>
          <cell r="F715">
            <v>1875157</v>
          </cell>
          <cell r="G715">
            <v>1875157</v>
          </cell>
          <cell r="H715">
            <v>1875157</v>
          </cell>
          <cell r="I715">
            <v>1875157</v>
          </cell>
          <cell r="J715">
            <v>1875157</v>
          </cell>
          <cell r="K715">
            <v>1875157</v>
          </cell>
          <cell r="L715">
            <v>1875157</v>
          </cell>
        </row>
        <row r="716">
          <cell r="D716">
            <v>1875157</v>
          </cell>
          <cell r="E716">
            <v>1875157</v>
          </cell>
          <cell r="F716">
            <v>1875157</v>
          </cell>
          <cell r="G716">
            <v>1875157</v>
          </cell>
          <cell r="H716">
            <v>1875157</v>
          </cell>
          <cell r="I716">
            <v>1875157</v>
          </cell>
          <cell r="J716">
            <v>1875157</v>
          </cell>
          <cell r="K716">
            <v>1875157</v>
          </cell>
          <cell r="L716">
            <v>1875157</v>
          </cell>
        </row>
        <row r="717">
          <cell r="D717">
            <v>1875157</v>
          </cell>
          <cell r="E717">
            <v>1875157</v>
          </cell>
          <cell r="F717">
            <v>1875157</v>
          </cell>
          <cell r="G717">
            <v>1875157</v>
          </cell>
          <cell r="H717">
            <v>1875157</v>
          </cell>
          <cell r="I717">
            <v>1875157</v>
          </cell>
          <cell r="J717">
            <v>1875157</v>
          </cell>
          <cell r="K717">
            <v>1875157</v>
          </cell>
          <cell r="L717">
            <v>1875157</v>
          </cell>
        </row>
        <row r="718">
          <cell r="D718">
            <v>1875157</v>
          </cell>
          <cell r="E718">
            <v>1875157</v>
          </cell>
          <cell r="F718">
            <v>1875157</v>
          </cell>
          <cell r="G718">
            <v>1875157</v>
          </cell>
          <cell r="H718">
            <v>1875157</v>
          </cell>
          <cell r="I718">
            <v>1875157</v>
          </cell>
          <cell r="J718">
            <v>1875157</v>
          </cell>
          <cell r="K718">
            <v>1875157</v>
          </cell>
          <cell r="L718">
            <v>1875157</v>
          </cell>
        </row>
        <row r="719">
          <cell r="D719">
            <v>1875157</v>
          </cell>
          <cell r="E719">
            <v>1875157</v>
          </cell>
          <cell r="F719">
            <v>1875157</v>
          </cell>
          <cell r="G719">
            <v>1875157</v>
          </cell>
          <cell r="H719">
            <v>1875157</v>
          </cell>
          <cell r="I719">
            <v>1875157</v>
          </cell>
          <cell r="J719">
            <v>1875157</v>
          </cell>
          <cell r="K719">
            <v>1875157</v>
          </cell>
          <cell r="L719">
            <v>1875157</v>
          </cell>
        </row>
        <row r="720">
          <cell r="D720">
            <v>1875157</v>
          </cell>
          <cell r="E720">
            <v>1875157</v>
          </cell>
          <cell r="F720">
            <v>1875157</v>
          </cell>
          <cell r="G720">
            <v>1875157</v>
          </cell>
          <cell r="H720">
            <v>1875157</v>
          </cell>
          <cell r="I720">
            <v>1875157</v>
          </cell>
          <cell r="J720">
            <v>1875157</v>
          </cell>
          <cell r="K720">
            <v>1875157</v>
          </cell>
          <cell r="L720">
            <v>1875157</v>
          </cell>
        </row>
        <row r="721">
          <cell r="D721">
            <v>1875157</v>
          </cell>
          <cell r="E721">
            <v>1875157</v>
          </cell>
          <cell r="F721">
            <v>1875157</v>
          </cell>
          <cell r="G721">
            <v>1875157</v>
          </cell>
          <cell r="H721">
            <v>1875157</v>
          </cell>
          <cell r="I721">
            <v>1875157</v>
          </cell>
          <cell r="J721">
            <v>1875157</v>
          </cell>
          <cell r="K721">
            <v>1875157</v>
          </cell>
          <cell r="L721">
            <v>1875157</v>
          </cell>
        </row>
        <row r="722">
          <cell r="D722">
            <v>1875157</v>
          </cell>
          <cell r="E722">
            <v>1875157</v>
          </cell>
          <cell r="F722">
            <v>1875157</v>
          </cell>
          <cell r="G722">
            <v>1875157</v>
          </cell>
          <cell r="H722">
            <v>1875157</v>
          </cell>
          <cell r="I722">
            <v>1875157</v>
          </cell>
          <cell r="J722">
            <v>1875157</v>
          </cell>
          <cell r="K722">
            <v>1875157</v>
          </cell>
          <cell r="L722">
            <v>1875157</v>
          </cell>
        </row>
        <row r="723">
          <cell r="D723">
            <v>1875157</v>
          </cell>
          <cell r="E723">
            <v>1875157</v>
          </cell>
          <cell r="F723">
            <v>1875157</v>
          </cell>
          <cell r="G723">
            <v>1875157</v>
          </cell>
          <cell r="H723">
            <v>1875157</v>
          </cell>
          <cell r="I723">
            <v>1875157</v>
          </cell>
          <cell r="J723">
            <v>1875157</v>
          </cell>
          <cell r="K723">
            <v>1875157</v>
          </cell>
          <cell r="L723">
            <v>1875157</v>
          </cell>
        </row>
        <row r="724">
          <cell r="D724">
            <v>1875157</v>
          </cell>
          <cell r="E724">
            <v>1875157</v>
          </cell>
          <cell r="F724">
            <v>1875157</v>
          </cell>
          <cell r="G724">
            <v>1875157</v>
          </cell>
          <cell r="H724">
            <v>1875157</v>
          </cell>
          <cell r="I724">
            <v>1875157</v>
          </cell>
          <cell r="J724">
            <v>1875157</v>
          </cell>
          <cell r="K724">
            <v>1875157</v>
          </cell>
          <cell r="L724">
            <v>1875157</v>
          </cell>
        </row>
        <row r="725">
          <cell r="D725">
            <v>1875157</v>
          </cell>
          <cell r="E725">
            <v>1875157</v>
          </cell>
          <cell r="F725">
            <v>1875157</v>
          </cell>
          <cell r="G725">
            <v>1875157</v>
          </cell>
          <cell r="H725">
            <v>1875157</v>
          </cell>
          <cell r="I725">
            <v>1875157</v>
          </cell>
          <cell r="J725">
            <v>1875157</v>
          </cell>
          <cell r="K725">
            <v>1875157</v>
          </cell>
          <cell r="L725">
            <v>1875157</v>
          </cell>
        </row>
        <row r="726">
          <cell r="D726">
            <v>1875157</v>
          </cell>
          <cell r="E726">
            <v>1875157</v>
          </cell>
          <cell r="F726">
            <v>1875157</v>
          </cell>
          <cell r="G726">
            <v>1875157</v>
          </cell>
          <cell r="H726">
            <v>1875157</v>
          </cell>
          <cell r="I726">
            <v>1875157</v>
          </cell>
          <cell r="J726">
            <v>1875157</v>
          </cell>
          <cell r="K726">
            <v>1875157</v>
          </cell>
          <cell r="L726">
            <v>1875157</v>
          </cell>
        </row>
        <row r="727">
          <cell r="D727">
            <v>1875157</v>
          </cell>
          <cell r="E727">
            <v>1875157</v>
          </cell>
          <cell r="F727">
            <v>1875157</v>
          </cell>
          <cell r="G727">
            <v>1875157</v>
          </cell>
          <cell r="H727">
            <v>1875157</v>
          </cell>
          <cell r="I727">
            <v>1875157</v>
          </cell>
          <cell r="J727">
            <v>1875157</v>
          </cell>
          <cell r="K727">
            <v>1875157</v>
          </cell>
          <cell r="L727">
            <v>1875157</v>
          </cell>
        </row>
        <row r="728">
          <cell r="D728">
            <v>1875157</v>
          </cell>
          <cell r="E728">
            <v>1875157</v>
          </cell>
          <cell r="F728">
            <v>1875157</v>
          </cell>
          <cell r="G728">
            <v>1875157</v>
          </cell>
          <cell r="H728">
            <v>1875157</v>
          </cell>
          <cell r="I728">
            <v>1875157</v>
          </cell>
          <cell r="J728">
            <v>1875157</v>
          </cell>
          <cell r="K728">
            <v>1875157</v>
          </cell>
          <cell r="L728">
            <v>1875157</v>
          </cell>
        </row>
        <row r="729">
          <cell r="D729">
            <v>1875157</v>
          </cell>
          <cell r="E729">
            <v>1875157</v>
          </cell>
          <cell r="F729">
            <v>1875157</v>
          </cell>
          <cell r="G729">
            <v>1875157</v>
          </cell>
          <cell r="H729">
            <v>1875157</v>
          </cell>
          <cell r="I729">
            <v>1875157</v>
          </cell>
          <cell r="J729">
            <v>1875157</v>
          </cell>
          <cell r="K729">
            <v>1875157</v>
          </cell>
          <cell r="L729">
            <v>1875157</v>
          </cell>
        </row>
        <row r="730">
          <cell r="D730">
            <v>1875157</v>
          </cell>
          <cell r="E730">
            <v>1875157</v>
          </cell>
          <cell r="F730">
            <v>1875157</v>
          </cell>
          <cell r="G730">
            <v>1875157</v>
          </cell>
          <cell r="H730">
            <v>1875157</v>
          </cell>
          <cell r="I730">
            <v>1875157</v>
          </cell>
          <cell r="J730">
            <v>1875157</v>
          </cell>
          <cell r="K730">
            <v>1875157</v>
          </cell>
          <cell r="L730">
            <v>1875157</v>
          </cell>
        </row>
        <row r="731">
          <cell r="D731">
            <v>1875157</v>
          </cell>
          <cell r="E731">
            <v>1875157</v>
          </cell>
          <cell r="F731">
            <v>1875157</v>
          </cell>
          <cell r="G731">
            <v>1875157</v>
          </cell>
          <cell r="H731">
            <v>1875157</v>
          </cell>
          <cell r="I731">
            <v>1875157</v>
          </cell>
          <cell r="J731">
            <v>1875157</v>
          </cell>
          <cell r="K731">
            <v>1875157</v>
          </cell>
          <cell r="L731">
            <v>1875157</v>
          </cell>
        </row>
        <row r="732">
          <cell r="D732">
            <v>1875157</v>
          </cell>
          <cell r="E732">
            <v>1875157</v>
          </cell>
          <cell r="F732">
            <v>1875157</v>
          </cell>
          <cell r="G732">
            <v>1875157</v>
          </cell>
          <cell r="H732">
            <v>1875157</v>
          </cell>
          <cell r="I732">
            <v>1875157</v>
          </cell>
          <cell r="J732">
            <v>1875157</v>
          </cell>
          <cell r="K732">
            <v>1875157</v>
          </cell>
          <cell r="L732">
            <v>1875157</v>
          </cell>
        </row>
        <row r="733">
          <cell r="D733">
            <v>1875157</v>
          </cell>
          <cell r="E733">
            <v>1875157</v>
          </cell>
          <cell r="F733">
            <v>1875157</v>
          </cell>
          <cell r="G733">
            <v>1875157</v>
          </cell>
          <cell r="H733">
            <v>1875157</v>
          </cell>
          <cell r="I733">
            <v>1875157</v>
          </cell>
          <cell r="J733">
            <v>1875157</v>
          </cell>
          <cell r="K733">
            <v>1875157</v>
          </cell>
          <cell r="L733">
            <v>1875157</v>
          </cell>
        </row>
        <row r="734">
          <cell r="D734">
            <v>1875157</v>
          </cell>
          <cell r="E734">
            <v>1875157</v>
          </cell>
          <cell r="F734">
            <v>1875157</v>
          </cell>
          <cell r="G734">
            <v>1875157</v>
          </cell>
          <cell r="H734">
            <v>1875157</v>
          </cell>
          <cell r="I734">
            <v>1875157</v>
          </cell>
          <cell r="J734">
            <v>1875157</v>
          </cell>
          <cell r="K734">
            <v>1875157</v>
          </cell>
          <cell r="L734">
            <v>1875157</v>
          </cell>
        </row>
        <row r="735">
          <cell r="D735">
            <v>1875157</v>
          </cell>
          <cell r="E735">
            <v>1875157</v>
          </cell>
          <cell r="F735">
            <v>1875157</v>
          </cell>
          <cell r="G735">
            <v>1875157</v>
          </cell>
          <cell r="H735">
            <v>1875157</v>
          </cell>
          <cell r="I735">
            <v>1875157</v>
          </cell>
          <cell r="J735">
            <v>1875157</v>
          </cell>
          <cell r="K735">
            <v>1875157</v>
          </cell>
          <cell r="L735">
            <v>1875157</v>
          </cell>
        </row>
        <row r="736">
          <cell r="D736">
            <v>1875157</v>
          </cell>
          <cell r="E736">
            <v>1875157</v>
          </cell>
          <cell r="F736">
            <v>1875157</v>
          </cell>
          <cell r="G736">
            <v>1875157</v>
          </cell>
          <cell r="H736">
            <v>1875157</v>
          </cell>
          <cell r="I736">
            <v>1875157</v>
          </cell>
          <cell r="J736">
            <v>1875157</v>
          </cell>
          <cell r="K736">
            <v>1875157</v>
          </cell>
          <cell r="L736">
            <v>1875157</v>
          </cell>
        </row>
        <row r="737">
          <cell r="D737">
            <v>1875157</v>
          </cell>
          <cell r="E737">
            <v>1875157</v>
          </cell>
          <cell r="F737">
            <v>1875157</v>
          </cell>
          <cell r="G737">
            <v>1875157</v>
          </cell>
          <cell r="H737">
            <v>1875157</v>
          </cell>
          <cell r="I737">
            <v>1875157</v>
          </cell>
          <cell r="J737">
            <v>1875157</v>
          </cell>
          <cell r="K737">
            <v>1875157</v>
          </cell>
          <cell r="L737">
            <v>1875157</v>
          </cell>
        </row>
        <row r="738">
          <cell r="D738">
            <v>1875157</v>
          </cell>
          <cell r="E738">
            <v>1875157</v>
          </cell>
          <cell r="F738">
            <v>1875157</v>
          </cell>
          <cell r="G738">
            <v>1875157</v>
          </cell>
          <cell r="H738">
            <v>1875157</v>
          </cell>
          <cell r="I738">
            <v>1875157</v>
          </cell>
          <cell r="J738">
            <v>1875157</v>
          </cell>
          <cell r="K738">
            <v>1875157</v>
          </cell>
          <cell r="L738">
            <v>1875157</v>
          </cell>
        </row>
        <row r="739">
          <cell r="D739">
            <v>1875157</v>
          </cell>
          <cell r="E739">
            <v>1875157</v>
          </cell>
          <cell r="F739">
            <v>1875157</v>
          </cell>
          <cell r="G739">
            <v>1875157</v>
          </cell>
          <cell r="H739">
            <v>1875157</v>
          </cell>
          <cell r="I739">
            <v>1875157</v>
          </cell>
          <cell r="J739">
            <v>1875157</v>
          </cell>
          <cell r="K739">
            <v>1875157</v>
          </cell>
          <cell r="L739">
            <v>1875157</v>
          </cell>
        </row>
        <row r="740">
          <cell r="D740">
            <v>1875157</v>
          </cell>
          <cell r="E740">
            <v>1875157</v>
          </cell>
          <cell r="F740">
            <v>1875157</v>
          </cell>
          <cell r="G740">
            <v>1875157</v>
          </cell>
          <cell r="H740">
            <v>1875157</v>
          </cell>
          <cell r="I740">
            <v>1875157</v>
          </cell>
          <cell r="J740">
            <v>1875157</v>
          </cell>
          <cell r="K740">
            <v>1875157</v>
          </cell>
          <cell r="L740">
            <v>1875157</v>
          </cell>
        </row>
        <row r="741">
          <cell r="D741">
            <v>1875157</v>
          </cell>
          <cell r="E741">
            <v>1875157</v>
          </cell>
          <cell r="F741">
            <v>1875157</v>
          </cell>
          <cell r="G741">
            <v>1875157</v>
          </cell>
          <cell r="H741">
            <v>1875157</v>
          </cell>
          <cell r="I741">
            <v>1875157</v>
          </cell>
          <cell r="J741">
            <v>1875157</v>
          </cell>
          <cell r="K741">
            <v>1875157</v>
          </cell>
          <cell r="L741">
            <v>1875157</v>
          </cell>
        </row>
        <row r="742">
          <cell r="D742">
            <v>1875157</v>
          </cell>
          <cell r="E742">
            <v>1875157</v>
          </cell>
          <cell r="F742">
            <v>1875157</v>
          </cell>
          <cell r="G742">
            <v>1875157</v>
          </cell>
          <cell r="H742">
            <v>1875157</v>
          </cell>
          <cell r="I742">
            <v>1875157</v>
          </cell>
          <cell r="J742">
            <v>1875157</v>
          </cell>
          <cell r="K742">
            <v>1875157</v>
          </cell>
          <cell r="L742">
            <v>1875157</v>
          </cell>
        </row>
        <row r="743">
          <cell r="D743">
            <v>1875157</v>
          </cell>
          <cell r="E743">
            <v>1875157</v>
          </cell>
          <cell r="F743">
            <v>1875157</v>
          </cell>
          <cell r="G743">
            <v>1875157</v>
          </cell>
          <cell r="H743">
            <v>1875157</v>
          </cell>
          <cell r="I743">
            <v>1875157</v>
          </cell>
          <cell r="J743">
            <v>1875157</v>
          </cell>
          <cell r="K743">
            <v>1875157</v>
          </cell>
          <cell r="L743">
            <v>1875157</v>
          </cell>
        </row>
        <row r="744">
          <cell r="D744">
            <v>1875157</v>
          </cell>
          <cell r="E744">
            <v>1875157</v>
          </cell>
          <cell r="F744">
            <v>1875157</v>
          </cell>
          <cell r="G744">
            <v>1875157</v>
          </cell>
          <cell r="H744">
            <v>1875157</v>
          </cell>
          <cell r="I744">
            <v>1875157</v>
          </cell>
          <cell r="J744">
            <v>1875157</v>
          </cell>
          <cell r="K744">
            <v>1875157</v>
          </cell>
          <cell r="L744">
            <v>1875157</v>
          </cell>
        </row>
        <row r="745">
          <cell r="D745">
            <v>1875157</v>
          </cell>
          <cell r="E745">
            <v>1875157</v>
          </cell>
          <cell r="F745">
            <v>1875157</v>
          </cell>
          <cell r="G745">
            <v>1875157</v>
          </cell>
          <cell r="H745">
            <v>1875157</v>
          </cell>
          <cell r="I745">
            <v>1875157</v>
          </cell>
          <cell r="J745">
            <v>1875157</v>
          </cell>
          <cell r="K745">
            <v>1875157</v>
          </cell>
          <cell r="L745">
            <v>1875157</v>
          </cell>
        </row>
        <row r="746">
          <cell r="D746">
            <v>1875157</v>
          </cell>
          <cell r="E746">
            <v>1875157</v>
          </cell>
          <cell r="F746">
            <v>1875157</v>
          </cell>
          <cell r="G746">
            <v>1875157</v>
          </cell>
          <cell r="H746">
            <v>1875157</v>
          </cell>
          <cell r="I746">
            <v>1875157</v>
          </cell>
          <cell r="J746">
            <v>1875157</v>
          </cell>
          <cell r="K746">
            <v>1875157</v>
          </cell>
          <cell r="L746">
            <v>1875157</v>
          </cell>
        </row>
        <row r="747">
          <cell r="D747">
            <v>1875157</v>
          </cell>
          <cell r="E747">
            <v>1875157</v>
          </cell>
          <cell r="F747">
            <v>1875157</v>
          </cell>
          <cell r="G747">
            <v>1875157</v>
          </cell>
          <cell r="H747">
            <v>1875157</v>
          </cell>
          <cell r="I747">
            <v>1875157</v>
          </cell>
          <cell r="J747">
            <v>1875157</v>
          </cell>
          <cell r="K747">
            <v>1875157</v>
          </cell>
          <cell r="L747">
            <v>1875157</v>
          </cell>
        </row>
        <row r="748">
          <cell r="D748">
            <v>1875157</v>
          </cell>
          <cell r="E748">
            <v>1875157</v>
          </cell>
          <cell r="F748">
            <v>1875157</v>
          </cell>
          <cell r="G748">
            <v>1875157</v>
          </cell>
          <cell r="H748">
            <v>1875157</v>
          </cell>
          <cell r="I748">
            <v>1875157</v>
          </cell>
          <cell r="J748">
            <v>1875157</v>
          </cell>
          <cell r="K748">
            <v>1875157</v>
          </cell>
          <cell r="L748">
            <v>1875157</v>
          </cell>
        </row>
        <row r="749">
          <cell r="D749">
            <v>1875157</v>
          </cell>
          <cell r="E749">
            <v>1875157</v>
          </cell>
          <cell r="F749">
            <v>1875157</v>
          </cell>
          <cell r="G749">
            <v>1875157</v>
          </cell>
          <cell r="H749">
            <v>1875157</v>
          </cell>
          <cell r="I749">
            <v>1875157</v>
          </cell>
          <cell r="J749">
            <v>1875157</v>
          </cell>
          <cell r="K749">
            <v>1875157</v>
          </cell>
          <cell r="L749">
            <v>1875157</v>
          </cell>
        </row>
        <row r="750">
          <cell r="D750">
            <v>1875157</v>
          </cell>
          <cell r="E750">
            <v>1875157</v>
          </cell>
          <cell r="F750">
            <v>1875157</v>
          </cell>
          <cell r="G750">
            <v>1875157</v>
          </cell>
          <cell r="H750">
            <v>1875157</v>
          </cell>
          <cell r="I750">
            <v>1875157</v>
          </cell>
          <cell r="J750">
            <v>1875157</v>
          </cell>
          <cell r="K750">
            <v>1875157</v>
          </cell>
          <cell r="L750">
            <v>1875157</v>
          </cell>
        </row>
        <row r="751">
          <cell r="D751">
            <v>1875157</v>
          </cell>
          <cell r="E751">
            <v>1875157</v>
          </cell>
          <cell r="F751">
            <v>1875157</v>
          </cell>
          <cell r="G751">
            <v>1875157</v>
          </cell>
          <cell r="H751">
            <v>1875157</v>
          </cell>
          <cell r="I751">
            <v>1875157</v>
          </cell>
          <cell r="J751">
            <v>1875157</v>
          </cell>
          <cell r="K751">
            <v>1875157</v>
          </cell>
          <cell r="L751">
            <v>1875157</v>
          </cell>
        </row>
        <row r="752">
          <cell r="D752">
            <v>1875157</v>
          </cell>
          <cell r="E752">
            <v>1875157</v>
          </cell>
          <cell r="F752">
            <v>1875157</v>
          </cell>
          <cell r="G752">
            <v>1875157</v>
          </cell>
          <cell r="H752">
            <v>1875157</v>
          </cell>
          <cell r="I752">
            <v>1875157</v>
          </cell>
          <cell r="J752">
            <v>1875157</v>
          </cell>
          <cell r="K752">
            <v>1875157</v>
          </cell>
          <cell r="L752">
            <v>1875157</v>
          </cell>
        </row>
        <row r="753">
          <cell r="D753">
            <v>1875157</v>
          </cell>
          <cell r="E753">
            <v>1875157</v>
          </cell>
          <cell r="F753">
            <v>1875157</v>
          </cell>
          <cell r="G753">
            <v>1875157</v>
          </cell>
          <cell r="H753">
            <v>1875157</v>
          </cell>
          <cell r="I753">
            <v>1875157</v>
          </cell>
          <cell r="J753">
            <v>1875157</v>
          </cell>
          <cell r="K753">
            <v>1875157</v>
          </cell>
          <cell r="L753">
            <v>1875157</v>
          </cell>
        </row>
        <row r="754">
          <cell r="D754">
            <v>1875157</v>
          </cell>
          <cell r="E754">
            <v>1875157</v>
          </cell>
          <cell r="F754">
            <v>1875157</v>
          </cell>
          <cell r="G754">
            <v>1875157</v>
          </cell>
          <cell r="H754">
            <v>1875157</v>
          </cell>
          <cell r="I754">
            <v>1875157</v>
          </cell>
          <cell r="J754">
            <v>1875157</v>
          </cell>
          <cell r="K754">
            <v>1875157</v>
          </cell>
          <cell r="L754">
            <v>1875157</v>
          </cell>
        </row>
        <row r="755">
          <cell r="D755">
            <v>1875157</v>
          </cell>
          <cell r="E755">
            <v>1875157</v>
          </cell>
          <cell r="F755">
            <v>1875157</v>
          </cell>
          <cell r="G755">
            <v>1875157</v>
          </cell>
          <cell r="H755">
            <v>1875157</v>
          </cell>
          <cell r="I755">
            <v>1875157</v>
          </cell>
          <cell r="J755">
            <v>1875157</v>
          </cell>
          <cell r="K755">
            <v>1875157</v>
          </cell>
          <cell r="L755">
            <v>1875157</v>
          </cell>
        </row>
        <row r="756">
          <cell r="D756">
            <v>1875157</v>
          </cell>
          <cell r="E756">
            <v>1875157</v>
          </cell>
          <cell r="F756">
            <v>1875157</v>
          </cell>
          <cell r="G756">
            <v>1875157</v>
          </cell>
          <cell r="H756">
            <v>1875157</v>
          </cell>
          <cell r="I756">
            <v>1875157</v>
          </cell>
          <cell r="J756">
            <v>1875157</v>
          </cell>
          <cell r="K756">
            <v>1875157</v>
          </cell>
          <cell r="L756">
            <v>1875157</v>
          </cell>
        </row>
        <row r="757">
          <cell r="D757">
            <v>1875157</v>
          </cell>
          <cell r="E757">
            <v>1875157</v>
          </cell>
          <cell r="F757">
            <v>1875157</v>
          </cell>
          <cell r="G757">
            <v>1875157</v>
          </cell>
          <cell r="H757">
            <v>1875157</v>
          </cell>
          <cell r="I757">
            <v>1875157</v>
          </cell>
          <cell r="J757">
            <v>1875157</v>
          </cell>
          <cell r="K757">
            <v>1875157</v>
          </cell>
          <cell r="L757">
            <v>1875157</v>
          </cell>
        </row>
        <row r="758">
          <cell r="D758">
            <v>1875157</v>
          </cell>
          <cell r="E758">
            <v>1875157</v>
          </cell>
          <cell r="F758">
            <v>1875157</v>
          </cell>
          <cell r="G758">
            <v>1875157</v>
          </cell>
          <cell r="H758">
            <v>1875157</v>
          </cell>
          <cell r="I758">
            <v>1875157</v>
          </cell>
          <cell r="J758">
            <v>1875157</v>
          </cell>
          <cell r="K758">
            <v>1875157</v>
          </cell>
          <cell r="L758">
            <v>1875157</v>
          </cell>
        </row>
        <row r="759">
          <cell r="D759">
            <v>1875157</v>
          </cell>
          <cell r="E759">
            <v>1875157</v>
          </cell>
          <cell r="F759">
            <v>1875157</v>
          </cell>
          <cell r="G759">
            <v>1875157</v>
          </cell>
          <cell r="H759">
            <v>1875157</v>
          </cell>
          <cell r="I759">
            <v>1875157</v>
          </cell>
          <cell r="J759">
            <v>1875157</v>
          </cell>
          <cell r="K759">
            <v>1875157</v>
          </cell>
          <cell r="L759">
            <v>1875157</v>
          </cell>
        </row>
        <row r="760">
          <cell r="D760">
            <v>1875157</v>
          </cell>
          <cell r="E760">
            <v>1875157</v>
          </cell>
          <cell r="F760">
            <v>1875157</v>
          </cell>
          <cell r="G760">
            <v>1875157</v>
          </cell>
          <cell r="H760">
            <v>1875157</v>
          </cell>
          <cell r="I760">
            <v>1875157</v>
          </cell>
          <cell r="J760">
            <v>1875157</v>
          </cell>
          <cell r="K760">
            <v>1875157</v>
          </cell>
          <cell r="L760">
            <v>1875157</v>
          </cell>
        </row>
        <row r="761">
          <cell r="D761">
            <v>1875157</v>
          </cell>
          <cell r="E761">
            <v>1875157</v>
          </cell>
          <cell r="F761">
            <v>1875157</v>
          </cell>
          <cell r="G761">
            <v>1875157</v>
          </cell>
          <cell r="H761">
            <v>1875157</v>
          </cell>
          <cell r="I761">
            <v>1875157</v>
          </cell>
          <cell r="J761">
            <v>1875157</v>
          </cell>
          <cell r="K761">
            <v>1875157</v>
          </cell>
          <cell r="L761">
            <v>1875157</v>
          </cell>
        </row>
        <row r="762">
          <cell r="D762">
            <v>1875157</v>
          </cell>
          <cell r="E762">
            <v>1875157</v>
          </cell>
          <cell r="F762">
            <v>1875157</v>
          </cell>
          <cell r="G762">
            <v>1875157</v>
          </cell>
          <cell r="H762">
            <v>1875157</v>
          </cell>
          <cell r="I762">
            <v>1875157</v>
          </cell>
          <cell r="J762">
            <v>1875157</v>
          </cell>
          <cell r="K762">
            <v>1875157</v>
          </cell>
          <cell r="L762">
            <v>1875157</v>
          </cell>
        </row>
        <row r="763">
          <cell r="D763">
            <v>1875157</v>
          </cell>
          <cell r="E763">
            <v>1875157</v>
          </cell>
          <cell r="F763">
            <v>1875157</v>
          </cell>
          <cell r="G763">
            <v>1875157</v>
          </cell>
          <cell r="H763">
            <v>1875157</v>
          </cell>
          <cell r="I763">
            <v>1875157</v>
          </cell>
          <cell r="J763">
            <v>1875157</v>
          </cell>
          <cell r="K763">
            <v>1875157</v>
          </cell>
          <cell r="L763">
            <v>1875157</v>
          </cell>
        </row>
        <row r="764">
          <cell r="D764">
            <v>1875157</v>
          </cell>
          <cell r="E764">
            <v>1875157</v>
          </cell>
          <cell r="F764">
            <v>1875157</v>
          </cell>
          <cell r="G764">
            <v>1875157</v>
          </cell>
          <cell r="H764">
            <v>1875157</v>
          </cell>
          <cell r="I764">
            <v>1875157</v>
          </cell>
          <cell r="J764">
            <v>1875157</v>
          </cell>
          <cell r="K764">
            <v>1875157</v>
          </cell>
          <cell r="L764">
            <v>1875157</v>
          </cell>
        </row>
        <row r="765">
          <cell r="D765">
            <v>1875157</v>
          </cell>
          <cell r="E765">
            <v>1875157</v>
          </cell>
          <cell r="F765">
            <v>1875157</v>
          </cell>
          <cell r="G765">
            <v>1875157</v>
          </cell>
          <cell r="H765">
            <v>1875157</v>
          </cell>
          <cell r="I765">
            <v>1875157</v>
          </cell>
          <cell r="J765">
            <v>1875157</v>
          </cell>
          <cell r="K765">
            <v>1875157</v>
          </cell>
          <cell r="L765">
            <v>1875157</v>
          </cell>
        </row>
        <row r="766">
          <cell r="D766">
            <v>1875157</v>
          </cell>
          <cell r="E766">
            <v>1875157</v>
          </cell>
          <cell r="F766">
            <v>1875157</v>
          </cell>
          <cell r="G766">
            <v>1875157</v>
          </cell>
          <cell r="H766">
            <v>1875157</v>
          </cell>
          <cell r="I766">
            <v>1875157</v>
          </cell>
          <cell r="J766">
            <v>1875157</v>
          </cell>
          <cell r="K766">
            <v>1875157</v>
          </cell>
          <cell r="L766">
            <v>1875157</v>
          </cell>
        </row>
        <row r="767">
          <cell r="D767">
            <v>1875157</v>
          </cell>
          <cell r="E767">
            <v>1875157</v>
          </cell>
          <cell r="F767">
            <v>1875157</v>
          </cell>
          <cell r="G767">
            <v>1875157</v>
          </cell>
          <cell r="H767">
            <v>1875157</v>
          </cell>
          <cell r="I767">
            <v>1875157</v>
          </cell>
          <cell r="J767">
            <v>1875157</v>
          </cell>
          <cell r="K767">
            <v>1875157</v>
          </cell>
          <cell r="L767">
            <v>1875157</v>
          </cell>
        </row>
        <row r="768">
          <cell r="D768">
            <v>1875157</v>
          </cell>
          <cell r="E768">
            <v>1875157</v>
          </cell>
          <cell r="F768">
            <v>1875157</v>
          </cell>
          <cell r="G768">
            <v>1875157</v>
          </cell>
          <cell r="H768">
            <v>1875157</v>
          </cell>
          <cell r="I768">
            <v>1875157</v>
          </cell>
          <cell r="J768">
            <v>1875157</v>
          </cell>
          <cell r="K768">
            <v>1875157</v>
          </cell>
          <cell r="L768">
            <v>1875157</v>
          </cell>
        </row>
        <row r="769">
          <cell r="D769">
            <v>1875157</v>
          </cell>
          <cell r="E769">
            <v>1875157</v>
          </cell>
          <cell r="F769">
            <v>1875157</v>
          </cell>
          <cell r="G769">
            <v>1875157</v>
          </cell>
          <cell r="H769">
            <v>1875157</v>
          </cell>
          <cell r="I769">
            <v>1875157</v>
          </cell>
          <cell r="J769">
            <v>1875157</v>
          </cell>
          <cell r="K769">
            <v>1875157</v>
          </cell>
          <cell r="L769">
            <v>1875157</v>
          </cell>
        </row>
        <row r="770">
          <cell r="D770">
            <v>1875157</v>
          </cell>
          <cell r="E770">
            <v>1875157</v>
          </cell>
          <cell r="F770">
            <v>1875157</v>
          </cell>
          <cell r="G770">
            <v>1875157</v>
          </cell>
          <cell r="H770">
            <v>1875157</v>
          </cell>
          <cell r="I770">
            <v>1875157</v>
          </cell>
          <cell r="J770">
            <v>1875157</v>
          </cell>
          <cell r="K770">
            <v>1875157</v>
          </cell>
          <cell r="L770">
            <v>1875157</v>
          </cell>
        </row>
        <row r="771">
          <cell r="D771">
            <v>1875157</v>
          </cell>
          <cell r="E771">
            <v>1875157</v>
          </cell>
          <cell r="F771">
            <v>1875157</v>
          </cell>
          <cell r="G771">
            <v>1875157</v>
          </cell>
          <cell r="H771">
            <v>1875157</v>
          </cell>
          <cell r="I771">
            <v>1875157</v>
          </cell>
          <cell r="J771">
            <v>1875157</v>
          </cell>
          <cell r="K771">
            <v>1875157</v>
          </cell>
          <cell r="L771">
            <v>1875157</v>
          </cell>
        </row>
        <row r="772">
          <cell r="D772">
            <v>1875157</v>
          </cell>
          <cell r="E772">
            <v>1875157</v>
          </cell>
          <cell r="F772">
            <v>1875157</v>
          </cell>
          <cell r="G772">
            <v>1875157</v>
          </cell>
          <cell r="H772">
            <v>1875157</v>
          </cell>
          <cell r="I772">
            <v>1875157</v>
          </cell>
          <cell r="J772">
            <v>1875157</v>
          </cell>
          <cell r="K772">
            <v>1875157</v>
          </cell>
          <cell r="L772">
            <v>1875157</v>
          </cell>
        </row>
        <row r="773">
          <cell r="D773">
            <v>1875157</v>
          </cell>
          <cell r="E773">
            <v>1875157</v>
          </cell>
          <cell r="F773">
            <v>1875157</v>
          </cell>
          <cell r="G773">
            <v>1875157</v>
          </cell>
          <cell r="H773">
            <v>1875157</v>
          </cell>
          <cell r="I773">
            <v>1875157</v>
          </cell>
          <cell r="J773">
            <v>1875157</v>
          </cell>
          <cell r="K773">
            <v>1875157</v>
          </cell>
          <cell r="L773">
            <v>1875157</v>
          </cell>
        </row>
        <row r="774">
          <cell r="D774">
            <v>1875157</v>
          </cell>
          <cell r="E774">
            <v>1875157</v>
          </cell>
          <cell r="F774">
            <v>1875157</v>
          </cell>
          <cell r="G774">
            <v>1875157</v>
          </cell>
          <cell r="H774">
            <v>1875157</v>
          </cell>
          <cell r="I774">
            <v>1875157</v>
          </cell>
          <cell r="J774">
            <v>1875157</v>
          </cell>
          <cell r="K774">
            <v>1875157</v>
          </cell>
          <cell r="L774">
            <v>1875157</v>
          </cell>
        </row>
        <row r="775">
          <cell r="D775">
            <v>1875157</v>
          </cell>
          <cell r="E775">
            <v>1875157</v>
          </cell>
          <cell r="F775">
            <v>1875157</v>
          </cell>
          <cell r="G775">
            <v>1875157</v>
          </cell>
          <cell r="H775">
            <v>1875157</v>
          </cell>
          <cell r="I775">
            <v>1875157</v>
          </cell>
          <cell r="J775">
            <v>1875157</v>
          </cell>
          <cell r="K775">
            <v>1875157</v>
          </cell>
          <cell r="L775">
            <v>1875157</v>
          </cell>
        </row>
        <row r="776">
          <cell r="D776">
            <v>1875157</v>
          </cell>
          <cell r="E776">
            <v>1875157</v>
          </cell>
          <cell r="F776">
            <v>1875157</v>
          </cell>
          <cell r="G776">
            <v>1875157</v>
          </cell>
          <cell r="H776">
            <v>1875157</v>
          </cell>
          <cell r="I776">
            <v>1875157</v>
          </cell>
          <cell r="J776">
            <v>1875157</v>
          </cell>
          <cell r="K776">
            <v>1875157</v>
          </cell>
          <cell r="L776">
            <v>1875157</v>
          </cell>
        </row>
        <row r="777">
          <cell r="D777">
            <v>1875157</v>
          </cell>
          <cell r="E777">
            <v>1875157</v>
          </cell>
          <cell r="F777">
            <v>1875157</v>
          </cell>
          <cell r="G777">
            <v>1875157</v>
          </cell>
          <cell r="H777">
            <v>1875157</v>
          </cell>
          <cell r="I777">
            <v>1875157</v>
          </cell>
          <cell r="J777">
            <v>1875157</v>
          </cell>
          <cell r="K777">
            <v>1875157</v>
          </cell>
          <cell r="L777">
            <v>1875157</v>
          </cell>
        </row>
        <row r="778">
          <cell r="D778">
            <v>1875157</v>
          </cell>
          <cell r="E778">
            <v>1875157</v>
          </cell>
          <cell r="F778">
            <v>1875157</v>
          </cell>
          <cell r="G778">
            <v>1875157</v>
          </cell>
          <cell r="H778">
            <v>1875157</v>
          </cell>
          <cell r="I778">
            <v>1875157</v>
          </cell>
          <cell r="J778">
            <v>1875157</v>
          </cell>
          <cell r="K778">
            <v>1875157</v>
          </cell>
          <cell r="L778">
            <v>1875157</v>
          </cell>
        </row>
        <row r="779">
          <cell r="D779">
            <v>1875157</v>
          </cell>
          <cell r="E779">
            <v>1875157</v>
          </cell>
          <cell r="F779">
            <v>1875157</v>
          </cell>
          <cell r="G779">
            <v>1875157</v>
          </cell>
          <cell r="H779">
            <v>1875157</v>
          </cell>
          <cell r="I779">
            <v>1875157</v>
          </cell>
          <cell r="J779">
            <v>1875157</v>
          </cell>
          <cell r="K779">
            <v>1875157</v>
          </cell>
          <cell r="L779">
            <v>1875157</v>
          </cell>
        </row>
        <row r="780">
          <cell r="D780">
            <v>1875157</v>
          </cell>
          <cell r="E780">
            <v>1875157</v>
          </cell>
          <cell r="F780">
            <v>1875157</v>
          </cell>
          <cell r="G780">
            <v>1875157</v>
          </cell>
          <cell r="H780">
            <v>1875157</v>
          </cell>
          <cell r="I780">
            <v>1875157</v>
          </cell>
          <cell r="J780">
            <v>1875157</v>
          </cell>
          <cell r="K780">
            <v>1875157</v>
          </cell>
          <cell r="L780">
            <v>1875157</v>
          </cell>
        </row>
        <row r="781">
          <cell r="D781">
            <v>1875157</v>
          </cell>
          <cell r="E781">
            <v>1875157</v>
          </cell>
          <cell r="F781">
            <v>1875157</v>
          </cell>
          <cell r="G781">
            <v>1875157</v>
          </cell>
          <cell r="H781">
            <v>1875157</v>
          </cell>
          <cell r="I781">
            <v>1875157</v>
          </cell>
          <cell r="J781">
            <v>1875157</v>
          </cell>
          <cell r="K781">
            <v>1875157</v>
          </cell>
          <cell r="L781">
            <v>1875157</v>
          </cell>
        </row>
        <row r="782">
          <cell r="D782">
            <v>1875157</v>
          </cell>
          <cell r="E782">
            <v>1875157</v>
          </cell>
          <cell r="F782">
            <v>1875157</v>
          </cell>
          <cell r="G782">
            <v>1875157</v>
          </cell>
          <cell r="H782">
            <v>1875157</v>
          </cell>
          <cell r="I782">
            <v>1875157</v>
          </cell>
          <cell r="J782">
            <v>1875157</v>
          </cell>
          <cell r="K782">
            <v>1875157</v>
          </cell>
          <cell r="L782">
            <v>1875157</v>
          </cell>
        </row>
        <row r="783">
          <cell r="D783">
            <v>1875157</v>
          </cell>
          <cell r="E783">
            <v>1875157</v>
          </cell>
          <cell r="F783">
            <v>1875157</v>
          </cell>
          <cell r="G783">
            <v>1875157</v>
          </cell>
          <cell r="H783">
            <v>1875157</v>
          </cell>
          <cell r="I783">
            <v>1875157</v>
          </cell>
          <cell r="J783">
            <v>1875157</v>
          </cell>
          <cell r="K783">
            <v>1875157</v>
          </cell>
          <cell r="L783">
            <v>1875157</v>
          </cell>
        </row>
        <row r="784">
          <cell r="D784">
            <v>1875157</v>
          </cell>
          <cell r="E784">
            <v>1875157</v>
          </cell>
          <cell r="F784">
            <v>1875157</v>
          </cell>
          <cell r="G784">
            <v>1875157</v>
          </cell>
          <cell r="H784">
            <v>1875157</v>
          </cell>
          <cell r="I784">
            <v>1875157</v>
          </cell>
          <cell r="J784">
            <v>1875157</v>
          </cell>
          <cell r="K784">
            <v>1875157</v>
          </cell>
          <cell r="L784">
            <v>1875157</v>
          </cell>
        </row>
        <row r="785">
          <cell r="D785">
            <v>1875157</v>
          </cell>
          <cell r="E785">
            <v>1875157</v>
          </cell>
          <cell r="F785">
            <v>1875157</v>
          </cell>
          <cell r="G785">
            <v>1875157</v>
          </cell>
          <cell r="H785">
            <v>1875157</v>
          </cell>
          <cell r="I785">
            <v>1875157</v>
          </cell>
          <cell r="J785">
            <v>1875157</v>
          </cell>
          <cell r="K785">
            <v>1875157</v>
          </cell>
          <cell r="L785">
            <v>1875157</v>
          </cell>
        </row>
        <row r="786">
          <cell r="D786">
            <v>1875157</v>
          </cell>
          <cell r="E786">
            <v>1875157</v>
          </cell>
          <cell r="F786">
            <v>1875157</v>
          </cell>
          <cell r="G786">
            <v>1875157</v>
          </cell>
          <cell r="H786">
            <v>1875157</v>
          </cell>
          <cell r="I786">
            <v>1875157</v>
          </cell>
          <cell r="J786">
            <v>1875157</v>
          </cell>
          <cell r="K786">
            <v>1875157</v>
          </cell>
          <cell r="L786">
            <v>1875157</v>
          </cell>
        </row>
        <row r="787">
          <cell r="D787">
            <v>1875157</v>
          </cell>
          <cell r="E787">
            <v>1875157</v>
          </cell>
          <cell r="F787">
            <v>1875157</v>
          </cell>
          <cell r="G787">
            <v>1875157</v>
          </cell>
          <cell r="H787">
            <v>1875157</v>
          </cell>
          <cell r="I787">
            <v>1875157</v>
          </cell>
          <cell r="J787">
            <v>1875157</v>
          </cell>
          <cell r="K787">
            <v>1875157</v>
          </cell>
          <cell r="L787">
            <v>1875157</v>
          </cell>
        </row>
        <row r="788">
          <cell r="D788">
            <v>1875157</v>
          </cell>
          <cell r="E788">
            <v>1875157</v>
          </cell>
          <cell r="F788">
            <v>1875157</v>
          </cell>
          <cell r="G788">
            <v>1875157</v>
          </cell>
          <cell r="H788">
            <v>1875157</v>
          </cell>
          <cell r="I788">
            <v>1875157</v>
          </cell>
          <cell r="J788">
            <v>1875157</v>
          </cell>
          <cell r="K788">
            <v>1875157</v>
          </cell>
          <cell r="L788">
            <v>1875157</v>
          </cell>
        </row>
        <row r="789">
          <cell r="D789">
            <v>1875157</v>
          </cell>
          <cell r="E789">
            <v>1875157</v>
          </cell>
          <cell r="F789">
            <v>1875157</v>
          </cell>
          <cell r="G789">
            <v>1875157</v>
          </cell>
          <cell r="H789">
            <v>1875157</v>
          </cell>
          <cell r="I789">
            <v>1875157</v>
          </cell>
          <cell r="J789">
            <v>1875157</v>
          </cell>
          <cell r="K789">
            <v>1875157</v>
          </cell>
          <cell r="L789">
            <v>1875157</v>
          </cell>
        </row>
        <row r="790">
          <cell r="D790">
            <v>1875157</v>
          </cell>
          <cell r="E790">
            <v>1875157</v>
          </cell>
          <cell r="F790">
            <v>1875157</v>
          </cell>
          <cell r="G790">
            <v>1875157</v>
          </cell>
          <cell r="H790">
            <v>1875157</v>
          </cell>
          <cell r="I790">
            <v>1875157</v>
          </cell>
          <cell r="J790">
            <v>1875157</v>
          </cell>
          <cell r="K790">
            <v>1875157</v>
          </cell>
          <cell r="L790">
            <v>1875157</v>
          </cell>
        </row>
        <row r="791">
          <cell r="D791">
            <v>1875157</v>
          </cell>
          <cell r="E791">
            <v>1875157</v>
          </cell>
          <cell r="F791">
            <v>1875157</v>
          </cell>
          <cell r="G791">
            <v>1875157</v>
          </cell>
          <cell r="H791">
            <v>1875157</v>
          </cell>
          <cell r="I791">
            <v>1875157</v>
          </cell>
          <cell r="J791">
            <v>1875157</v>
          </cell>
          <cell r="K791">
            <v>1875157</v>
          </cell>
          <cell r="L791">
            <v>1875157</v>
          </cell>
        </row>
        <row r="792">
          <cell r="D792">
            <v>1875157</v>
          </cell>
          <cell r="E792">
            <v>1875157</v>
          </cell>
          <cell r="F792">
            <v>1875157</v>
          </cell>
          <cell r="G792">
            <v>1875157</v>
          </cell>
          <cell r="H792">
            <v>1875157</v>
          </cell>
          <cell r="I792">
            <v>1875157</v>
          </cell>
          <cell r="J792">
            <v>1875157</v>
          </cell>
          <cell r="K792">
            <v>1875157</v>
          </cell>
          <cell r="L792">
            <v>1875157</v>
          </cell>
        </row>
        <row r="793">
          <cell r="D793">
            <v>1875157</v>
          </cell>
          <cell r="E793">
            <v>1875157</v>
          </cell>
          <cell r="F793">
            <v>1875157</v>
          </cell>
          <cell r="G793">
            <v>1875157</v>
          </cell>
          <cell r="H793">
            <v>1875157</v>
          </cell>
          <cell r="I793">
            <v>1875157</v>
          </cell>
          <cell r="J793">
            <v>1875157</v>
          </cell>
          <cell r="K793">
            <v>1875157</v>
          </cell>
          <cell r="L793">
            <v>1875157</v>
          </cell>
        </row>
        <row r="794">
          <cell r="D794">
            <v>1875157</v>
          </cell>
          <cell r="E794">
            <v>1875157</v>
          </cell>
          <cell r="F794">
            <v>1875157</v>
          </cell>
          <cell r="G794">
            <v>1875157</v>
          </cell>
          <cell r="H794">
            <v>1875157</v>
          </cell>
          <cell r="I794">
            <v>1875157</v>
          </cell>
          <cell r="J794">
            <v>1875157</v>
          </cell>
          <cell r="K794">
            <v>1875157</v>
          </cell>
          <cell r="L794">
            <v>1875157</v>
          </cell>
        </row>
        <row r="795">
          <cell r="D795">
            <v>1875157</v>
          </cell>
          <cell r="E795">
            <v>1875157</v>
          </cell>
          <cell r="F795">
            <v>1875157</v>
          </cell>
          <cell r="G795">
            <v>1875157</v>
          </cell>
          <cell r="H795">
            <v>1875157</v>
          </cell>
          <cell r="I795">
            <v>1875157</v>
          </cell>
          <cell r="J795">
            <v>1875157</v>
          </cell>
          <cell r="K795">
            <v>1875157</v>
          </cell>
          <cell r="L795">
            <v>1875157</v>
          </cell>
        </row>
        <row r="796">
          <cell r="D796">
            <v>1875157</v>
          </cell>
          <cell r="E796">
            <v>1875157</v>
          </cell>
          <cell r="F796">
            <v>1875157</v>
          </cell>
          <cell r="G796">
            <v>1875157</v>
          </cell>
          <cell r="H796">
            <v>1875157</v>
          </cell>
          <cell r="I796">
            <v>1875157</v>
          </cell>
          <cell r="J796">
            <v>1875157</v>
          </cell>
          <cell r="K796">
            <v>1875157</v>
          </cell>
          <cell r="L796">
            <v>1875157</v>
          </cell>
        </row>
        <row r="797">
          <cell r="D797">
            <v>1875157</v>
          </cell>
          <cell r="E797">
            <v>1875157</v>
          </cell>
          <cell r="F797">
            <v>1875157</v>
          </cell>
          <cell r="G797">
            <v>1875157</v>
          </cell>
          <cell r="H797">
            <v>1875157</v>
          </cell>
          <cell r="I797">
            <v>1875157</v>
          </cell>
          <cell r="J797">
            <v>1875157</v>
          </cell>
          <cell r="K797">
            <v>1875157</v>
          </cell>
          <cell r="L797">
            <v>1875157</v>
          </cell>
        </row>
        <row r="798">
          <cell r="D798">
            <v>1875157</v>
          </cell>
          <cell r="E798">
            <v>1875157</v>
          </cell>
          <cell r="F798">
            <v>1875157</v>
          </cell>
          <cell r="G798">
            <v>1875157</v>
          </cell>
          <cell r="H798">
            <v>1875157</v>
          </cell>
          <cell r="I798">
            <v>1875157</v>
          </cell>
          <cell r="J798">
            <v>1875157</v>
          </cell>
          <cell r="K798">
            <v>1875157</v>
          </cell>
          <cell r="L798">
            <v>1875157</v>
          </cell>
        </row>
        <row r="799">
          <cell r="D799">
            <v>1875157</v>
          </cell>
          <cell r="E799">
            <v>1875157</v>
          </cell>
          <cell r="F799">
            <v>1875157</v>
          </cell>
          <cell r="G799">
            <v>1875157</v>
          </cell>
          <cell r="H799">
            <v>1875157</v>
          </cell>
          <cell r="I799">
            <v>1875157</v>
          </cell>
          <cell r="J799">
            <v>1875157</v>
          </cell>
          <cell r="K799">
            <v>1875157</v>
          </cell>
          <cell r="L799">
            <v>1875157</v>
          </cell>
        </row>
        <row r="800">
          <cell r="D800">
            <v>1875157</v>
          </cell>
          <cell r="E800">
            <v>1875157</v>
          </cell>
          <cell r="F800">
            <v>1875157</v>
          </cell>
          <cell r="G800">
            <v>1875157</v>
          </cell>
          <cell r="H800">
            <v>1875157</v>
          </cell>
          <cell r="I800">
            <v>1875157</v>
          </cell>
          <cell r="J800">
            <v>1875157</v>
          </cell>
          <cell r="K800">
            <v>1875157</v>
          </cell>
          <cell r="L800">
            <v>1875157</v>
          </cell>
        </row>
        <row r="801">
          <cell r="D801">
            <v>1875157</v>
          </cell>
          <cell r="E801">
            <v>1875157</v>
          </cell>
          <cell r="F801">
            <v>1875157</v>
          </cell>
          <cell r="G801">
            <v>1875157</v>
          </cell>
          <cell r="H801">
            <v>1875157</v>
          </cell>
          <cell r="I801">
            <v>1875157</v>
          </cell>
          <cell r="J801">
            <v>1875157</v>
          </cell>
          <cell r="K801">
            <v>1875157</v>
          </cell>
          <cell r="L801">
            <v>1875157</v>
          </cell>
        </row>
        <row r="802">
          <cell r="D802">
            <v>1875157</v>
          </cell>
          <cell r="E802">
            <v>1875157</v>
          </cell>
          <cell r="F802">
            <v>1875157</v>
          </cell>
          <cell r="G802">
            <v>1875157</v>
          </cell>
          <cell r="H802">
            <v>1875157</v>
          </cell>
          <cell r="I802">
            <v>1875157</v>
          </cell>
          <cell r="J802">
            <v>1875157</v>
          </cell>
          <cell r="K802">
            <v>1875157</v>
          </cell>
          <cell r="L802">
            <v>1875157</v>
          </cell>
        </row>
        <row r="803">
          <cell r="D803">
            <v>1875157</v>
          </cell>
          <cell r="E803">
            <v>1875157</v>
          </cell>
          <cell r="F803">
            <v>1875157</v>
          </cell>
          <cell r="G803">
            <v>1875157</v>
          </cell>
          <cell r="H803">
            <v>1875157</v>
          </cell>
          <cell r="I803">
            <v>1875157</v>
          </cell>
          <cell r="J803">
            <v>1875157</v>
          </cell>
          <cell r="K803">
            <v>1875157</v>
          </cell>
          <cell r="L803">
            <v>1875157</v>
          </cell>
        </row>
        <row r="804">
          <cell r="D804">
            <v>1875157</v>
          </cell>
          <cell r="E804">
            <v>1875157</v>
          </cell>
          <cell r="F804">
            <v>1875157</v>
          </cell>
          <cell r="G804">
            <v>1875157</v>
          </cell>
          <cell r="H804">
            <v>1875157</v>
          </cell>
          <cell r="I804">
            <v>1875157</v>
          </cell>
          <cell r="J804">
            <v>1875157</v>
          </cell>
          <cell r="K804">
            <v>1875157</v>
          </cell>
          <cell r="L804">
            <v>1875157</v>
          </cell>
        </row>
        <row r="805">
          <cell r="D805">
            <v>1875157</v>
          </cell>
          <cell r="E805">
            <v>1875157</v>
          </cell>
          <cell r="F805">
            <v>1875157</v>
          </cell>
          <cell r="G805">
            <v>1875157</v>
          </cell>
          <cell r="H805">
            <v>1875157</v>
          </cell>
          <cell r="I805">
            <v>1875157</v>
          </cell>
          <cell r="J805">
            <v>1875157</v>
          </cell>
          <cell r="K805">
            <v>1875157</v>
          </cell>
          <cell r="L805">
            <v>1875157</v>
          </cell>
        </row>
        <row r="806">
          <cell r="D806">
            <v>1875157</v>
          </cell>
          <cell r="E806">
            <v>1875157</v>
          </cell>
          <cell r="F806">
            <v>1875157</v>
          </cell>
          <cell r="G806">
            <v>1875157</v>
          </cell>
          <cell r="H806">
            <v>1875157</v>
          </cell>
          <cell r="I806">
            <v>1875157</v>
          </cell>
          <cell r="J806">
            <v>1875157</v>
          </cell>
          <cell r="K806">
            <v>1875157</v>
          </cell>
          <cell r="L806">
            <v>1875157</v>
          </cell>
        </row>
        <row r="807">
          <cell r="D807">
            <v>1875157</v>
          </cell>
          <cell r="E807">
            <v>1875157</v>
          </cell>
          <cell r="F807">
            <v>1875157</v>
          </cell>
          <cell r="G807">
            <v>1875157</v>
          </cell>
          <cell r="H807">
            <v>1875157</v>
          </cell>
          <cell r="I807">
            <v>1875157</v>
          </cell>
          <cell r="J807">
            <v>1875157</v>
          </cell>
          <cell r="K807">
            <v>1875157</v>
          </cell>
          <cell r="L807">
            <v>1875157</v>
          </cell>
        </row>
        <row r="808">
          <cell r="D808">
            <v>1875157</v>
          </cell>
          <cell r="E808">
            <v>1875157</v>
          </cell>
          <cell r="F808">
            <v>1875157</v>
          </cell>
          <cell r="G808">
            <v>1875157</v>
          </cell>
          <cell r="H808">
            <v>1875157</v>
          </cell>
          <cell r="I808">
            <v>1875157</v>
          </cell>
          <cell r="J808">
            <v>1875157</v>
          </cell>
          <cell r="K808">
            <v>1875157</v>
          </cell>
          <cell r="L808">
            <v>1875157</v>
          </cell>
        </row>
        <row r="809">
          <cell r="D809">
            <v>1875157</v>
          </cell>
          <cell r="E809">
            <v>1875157</v>
          </cell>
          <cell r="F809">
            <v>1875157</v>
          </cell>
          <cell r="G809">
            <v>1875157</v>
          </cell>
          <cell r="H809">
            <v>1875157</v>
          </cell>
          <cell r="I809">
            <v>1875157</v>
          </cell>
          <cell r="J809">
            <v>1875157</v>
          </cell>
          <cell r="K809">
            <v>1875157</v>
          </cell>
          <cell r="L809">
            <v>1875157</v>
          </cell>
        </row>
        <row r="810">
          <cell r="D810">
            <v>1875157</v>
          </cell>
          <cell r="E810">
            <v>1875157</v>
          </cell>
          <cell r="F810">
            <v>1875157</v>
          </cell>
          <cell r="G810">
            <v>1875157</v>
          </cell>
          <cell r="H810">
            <v>1875157</v>
          </cell>
          <cell r="I810">
            <v>1875157</v>
          </cell>
          <cell r="J810">
            <v>1875157</v>
          </cell>
          <cell r="K810">
            <v>1875157</v>
          </cell>
          <cell r="L810">
            <v>1875157</v>
          </cell>
        </row>
        <row r="811">
          <cell r="D811">
            <v>1875157</v>
          </cell>
          <cell r="E811">
            <v>1875157</v>
          </cell>
          <cell r="F811">
            <v>1875157</v>
          </cell>
          <cell r="G811">
            <v>1875157</v>
          </cell>
          <cell r="H811">
            <v>1875157</v>
          </cell>
          <cell r="I811">
            <v>1875157</v>
          </cell>
          <cell r="J811">
            <v>1875157</v>
          </cell>
          <cell r="K811">
            <v>1875157</v>
          </cell>
          <cell r="L811">
            <v>1875157</v>
          </cell>
        </row>
        <row r="812">
          <cell r="D812">
            <v>1875157</v>
          </cell>
          <cell r="E812">
            <v>1875157</v>
          </cell>
          <cell r="F812">
            <v>1875157</v>
          </cell>
          <cell r="G812">
            <v>1875157</v>
          </cell>
          <cell r="H812">
            <v>1875157</v>
          </cell>
          <cell r="I812">
            <v>1875157</v>
          </cell>
          <cell r="J812">
            <v>1875157</v>
          </cell>
          <cell r="K812">
            <v>1875157</v>
          </cell>
          <cell r="L812">
            <v>1875157</v>
          </cell>
        </row>
        <row r="813">
          <cell r="D813">
            <v>1875157</v>
          </cell>
          <cell r="E813">
            <v>1875157</v>
          </cell>
          <cell r="F813">
            <v>1875157</v>
          </cell>
          <cell r="G813">
            <v>1875157</v>
          </cell>
          <cell r="H813">
            <v>1875157</v>
          </cell>
          <cell r="I813">
            <v>1875157</v>
          </cell>
          <cell r="J813">
            <v>1875157</v>
          </cell>
          <cell r="K813">
            <v>1875157</v>
          </cell>
          <cell r="L813">
            <v>1875157</v>
          </cell>
        </row>
        <row r="814">
          <cell r="D814">
            <v>1875157</v>
          </cell>
          <cell r="E814">
            <v>1875157</v>
          </cell>
          <cell r="F814">
            <v>1875157</v>
          </cell>
          <cell r="G814">
            <v>1875157</v>
          </cell>
          <cell r="H814">
            <v>1875157</v>
          </cell>
          <cell r="I814">
            <v>1875157</v>
          </cell>
          <cell r="J814">
            <v>1875157</v>
          </cell>
          <cell r="K814">
            <v>1875157</v>
          </cell>
          <cell r="L814">
            <v>1875157</v>
          </cell>
        </row>
        <row r="815">
          <cell r="D815">
            <v>1875157</v>
          </cell>
          <cell r="E815">
            <v>1875157</v>
          </cell>
          <cell r="F815">
            <v>1875157</v>
          </cell>
          <cell r="G815">
            <v>1875157</v>
          </cell>
          <cell r="H815">
            <v>1875157</v>
          </cell>
          <cell r="I815">
            <v>1875157</v>
          </cell>
          <cell r="J815">
            <v>1875157</v>
          </cell>
          <cell r="K815">
            <v>1875157</v>
          </cell>
          <cell r="L815">
            <v>1875157</v>
          </cell>
        </row>
        <row r="816">
          <cell r="D816">
            <v>1875157</v>
          </cell>
          <cell r="E816">
            <v>1875157</v>
          </cell>
          <cell r="F816">
            <v>1875157</v>
          </cell>
          <cell r="G816">
            <v>1875157</v>
          </cell>
          <cell r="H816">
            <v>1875157</v>
          </cell>
          <cell r="I816">
            <v>1875157</v>
          </cell>
          <cell r="J816">
            <v>1875157</v>
          </cell>
          <cell r="K816">
            <v>1875157</v>
          </cell>
          <cell r="L816">
            <v>1875157</v>
          </cell>
        </row>
        <row r="817">
          <cell r="D817">
            <v>1875157</v>
          </cell>
          <cell r="E817">
            <v>1875157</v>
          </cell>
          <cell r="F817">
            <v>1875157</v>
          </cell>
          <cell r="G817">
            <v>1875157</v>
          </cell>
          <cell r="H817">
            <v>1875157</v>
          </cell>
          <cell r="I817">
            <v>1875157</v>
          </cell>
          <cell r="J817">
            <v>1875157</v>
          </cell>
          <cell r="K817">
            <v>1875157</v>
          </cell>
          <cell r="L817">
            <v>1875157</v>
          </cell>
        </row>
        <row r="818">
          <cell r="D818">
            <v>1875157</v>
          </cell>
          <cell r="E818">
            <v>1875157</v>
          </cell>
          <cell r="F818">
            <v>1875157</v>
          </cell>
          <cell r="G818">
            <v>1875157</v>
          </cell>
          <cell r="H818">
            <v>1875157</v>
          </cell>
          <cell r="I818">
            <v>1875157</v>
          </cell>
          <cell r="J818">
            <v>1875157</v>
          </cell>
          <cell r="K818">
            <v>1875157</v>
          </cell>
          <cell r="L818">
            <v>1875157</v>
          </cell>
        </row>
        <row r="819">
          <cell r="D819">
            <v>1875157</v>
          </cell>
          <cell r="E819">
            <v>1875157</v>
          </cell>
          <cell r="F819">
            <v>1875157</v>
          </cell>
          <cell r="G819">
            <v>1875157</v>
          </cell>
          <cell r="H819">
            <v>1875157</v>
          </cell>
          <cell r="I819">
            <v>1875157</v>
          </cell>
          <cell r="J819">
            <v>1875157</v>
          </cell>
          <cell r="K819">
            <v>1875157</v>
          </cell>
          <cell r="L819">
            <v>1875157</v>
          </cell>
        </row>
        <row r="820">
          <cell r="D820">
            <v>1875157</v>
          </cell>
          <cell r="E820">
            <v>1875157</v>
          </cell>
          <cell r="F820">
            <v>1875157</v>
          </cell>
          <cell r="G820">
            <v>1875157</v>
          </cell>
          <cell r="H820">
            <v>1875157</v>
          </cell>
          <cell r="I820">
            <v>1875157</v>
          </cell>
          <cell r="J820">
            <v>1875157</v>
          </cell>
          <cell r="K820">
            <v>1875157</v>
          </cell>
          <cell r="L820">
            <v>1875157</v>
          </cell>
        </row>
        <row r="821">
          <cell r="D821">
            <v>1875157</v>
          </cell>
          <cell r="E821">
            <v>1875157</v>
          </cell>
          <cell r="F821">
            <v>1875157</v>
          </cell>
          <cell r="G821">
            <v>1875157</v>
          </cell>
          <cell r="H821">
            <v>1875157</v>
          </cell>
          <cell r="I821">
            <v>1875157</v>
          </cell>
          <cell r="J821">
            <v>1875157</v>
          </cell>
          <cell r="K821">
            <v>1875157</v>
          </cell>
          <cell r="L821">
            <v>1875157</v>
          </cell>
        </row>
        <row r="822">
          <cell r="D822">
            <v>1875157</v>
          </cell>
          <cell r="E822">
            <v>1875157</v>
          </cell>
          <cell r="F822">
            <v>1875157</v>
          </cell>
          <cell r="G822">
            <v>1875157</v>
          </cell>
          <cell r="H822">
            <v>1875157</v>
          </cell>
          <cell r="I822">
            <v>1875157</v>
          </cell>
          <cell r="J822">
            <v>1875157</v>
          </cell>
          <cell r="K822">
            <v>1875157</v>
          </cell>
          <cell r="L822">
            <v>1875157</v>
          </cell>
        </row>
        <row r="823">
          <cell r="D823">
            <v>1875157</v>
          </cell>
          <cell r="E823">
            <v>1875157</v>
          </cell>
          <cell r="F823">
            <v>1875157</v>
          </cell>
          <cell r="G823">
            <v>1875157</v>
          </cell>
          <cell r="H823">
            <v>1875157</v>
          </cell>
          <cell r="I823">
            <v>1875157</v>
          </cell>
          <cell r="J823">
            <v>1875157</v>
          </cell>
          <cell r="K823">
            <v>1875157</v>
          </cell>
          <cell r="L823">
            <v>1875157</v>
          </cell>
        </row>
        <row r="824">
          <cell r="D824">
            <v>1875157</v>
          </cell>
          <cell r="E824">
            <v>1875157</v>
          </cell>
          <cell r="F824">
            <v>1875157</v>
          </cell>
          <cell r="G824">
            <v>1875157</v>
          </cell>
          <cell r="H824">
            <v>1875157</v>
          </cell>
          <cell r="I824">
            <v>1875157</v>
          </cell>
          <cell r="J824">
            <v>1875157</v>
          </cell>
          <cell r="K824">
            <v>1875157</v>
          </cell>
          <cell r="L824">
            <v>1875157</v>
          </cell>
        </row>
        <row r="825">
          <cell r="D825">
            <v>1875157</v>
          </cell>
          <cell r="E825">
            <v>1875157</v>
          </cell>
          <cell r="F825">
            <v>1875157</v>
          </cell>
          <cell r="G825">
            <v>1875157</v>
          </cell>
          <cell r="H825">
            <v>1875157</v>
          </cell>
          <cell r="I825">
            <v>1875157</v>
          </cell>
          <cell r="J825">
            <v>1875157</v>
          </cell>
          <cell r="K825">
            <v>1875157</v>
          </cell>
          <cell r="L825">
            <v>1875157</v>
          </cell>
        </row>
        <row r="826">
          <cell r="D826">
            <v>1875157</v>
          </cell>
          <cell r="E826">
            <v>1875157</v>
          </cell>
          <cell r="F826">
            <v>1875157</v>
          </cell>
          <cell r="G826">
            <v>1875157</v>
          </cell>
          <cell r="H826">
            <v>1875157</v>
          </cell>
          <cell r="I826">
            <v>1875157</v>
          </cell>
          <cell r="J826">
            <v>1875157</v>
          </cell>
          <cell r="K826">
            <v>1875157</v>
          </cell>
          <cell r="L826">
            <v>1875157</v>
          </cell>
        </row>
        <row r="827">
          <cell r="D827">
            <v>1875157</v>
          </cell>
          <cell r="E827">
            <v>1875157</v>
          </cell>
          <cell r="F827">
            <v>1875157</v>
          </cell>
          <cell r="G827">
            <v>1875157</v>
          </cell>
          <cell r="H827">
            <v>1875157</v>
          </cell>
          <cell r="I827">
            <v>1875157</v>
          </cell>
          <cell r="J827">
            <v>1875157</v>
          </cell>
          <cell r="K827">
            <v>1875157</v>
          </cell>
          <cell r="L827">
            <v>1875157</v>
          </cell>
        </row>
        <row r="828">
          <cell r="D828">
            <v>1875157</v>
          </cell>
          <cell r="E828">
            <v>1875157</v>
          </cell>
          <cell r="F828">
            <v>1875157</v>
          </cell>
          <cell r="G828">
            <v>1875157</v>
          </cell>
          <cell r="H828">
            <v>1875157</v>
          </cell>
          <cell r="I828">
            <v>1875157</v>
          </cell>
          <cell r="J828">
            <v>1875157</v>
          </cell>
          <cell r="K828">
            <v>1875157</v>
          </cell>
          <cell r="L828">
            <v>1875157</v>
          </cell>
        </row>
        <row r="829">
          <cell r="D829">
            <v>1875157</v>
          </cell>
          <cell r="E829">
            <v>1875157</v>
          </cell>
          <cell r="F829">
            <v>1875157</v>
          </cell>
          <cell r="G829">
            <v>1875157</v>
          </cell>
          <cell r="H829">
            <v>1875157</v>
          </cell>
          <cell r="I829">
            <v>1875157</v>
          </cell>
          <cell r="J829">
            <v>1875157</v>
          </cell>
          <cell r="K829">
            <v>1875157</v>
          </cell>
          <cell r="L829">
            <v>1875157</v>
          </cell>
        </row>
        <row r="830">
          <cell r="D830">
            <v>1875157</v>
          </cell>
          <cell r="E830">
            <v>1875157</v>
          </cell>
          <cell r="F830">
            <v>1875157</v>
          </cell>
          <cell r="G830">
            <v>1875157</v>
          </cell>
          <cell r="H830">
            <v>1875157</v>
          </cell>
          <cell r="I830">
            <v>1875157</v>
          </cell>
          <cell r="J830">
            <v>1875157</v>
          </cell>
          <cell r="K830">
            <v>1875157</v>
          </cell>
          <cell r="L830">
            <v>1875157</v>
          </cell>
        </row>
        <row r="831">
          <cell r="D831">
            <v>1875157</v>
          </cell>
          <cell r="E831">
            <v>1875157</v>
          </cell>
          <cell r="F831">
            <v>1875157</v>
          </cell>
          <cell r="G831">
            <v>1875157</v>
          </cell>
          <cell r="H831">
            <v>1875157</v>
          </cell>
          <cell r="I831">
            <v>1875157</v>
          </cell>
          <cell r="J831">
            <v>1875157</v>
          </cell>
          <cell r="K831">
            <v>1875157</v>
          </cell>
          <cell r="L831">
            <v>1875157</v>
          </cell>
        </row>
        <row r="832">
          <cell r="D832">
            <v>1875157</v>
          </cell>
          <cell r="E832">
            <v>1875157</v>
          </cell>
          <cell r="F832">
            <v>1875157</v>
          </cell>
          <cell r="G832">
            <v>1875157</v>
          </cell>
          <cell r="H832">
            <v>1875157</v>
          </cell>
          <cell r="I832">
            <v>1875157</v>
          </cell>
          <cell r="J832">
            <v>1875157</v>
          </cell>
          <cell r="K832">
            <v>1875157</v>
          </cell>
          <cell r="L832">
            <v>1875157</v>
          </cell>
        </row>
        <row r="833">
          <cell r="D833">
            <v>1875157</v>
          </cell>
          <cell r="E833">
            <v>1875157</v>
          </cell>
          <cell r="F833">
            <v>1875157</v>
          </cell>
          <cell r="G833">
            <v>1875157</v>
          </cell>
          <cell r="H833">
            <v>1875157</v>
          </cell>
          <cell r="I833">
            <v>1875157</v>
          </cell>
          <cell r="J833">
            <v>1875157</v>
          </cell>
          <cell r="K833">
            <v>1875157</v>
          </cell>
          <cell r="L833">
            <v>1875157</v>
          </cell>
        </row>
        <row r="834">
          <cell r="D834">
            <v>1875157</v>
          </cell>
          <cell r="E834">
            <v>1875157</v>
          </cell>
          <cell r="F834">
            <v>1875157</v>
          </cell>
          <cell r="G834">
            <v>1875157</v>
          </cell>
          <cell r="H834">
            <v>1875157</v>
          </cell>
          <cell r="I834">
            <v>1875157</v>
          </cell>
          <cell r="J834">
            <v>1875157</v>
          </cell>
          <cell r="K834">
            <v>1875157</v>
          </cell>
          <cell r="L834">
            <v>1875157</v>
          </cell>
        </row>
        <row r="835">
          <cell r="D835">
            <v>1875157</v>
          </cell>
          <cell r="E835">
            <v>1875157</v>
          </cell>
          <cell r="F835">
            <v>1875157</v>
          </cell>
          <cell r="G835">
            <v>1875157</v>
          </cell>
          <cell r="H835">
            <v>1875157</v>
          </cell>
          <cell r="I835">
            <v>1875157</v>
          </cell>
          <cell r="J835">
            <v>1875157</v>
          </cell>
          <cell r="K835">
            <v>1875157</v>
          </cell>
          <cell r="L835">
            <v>1875157</v>
          </cell>
        </row>
        <row r="836">
          <cell r="D836">
            <v>1875157</v>
          </cell>
          <cell r="E836">
            <v>1875157</v>
          </cell>
          <cell r="F836">
            <v>1875157</v>
          </cell>
          <cell r="G836">
            <v>1875157</v>
          </cell>
          <cell r="H836">
            <v>1875157</v>
          </cell>
          <cell r="I836">
            <v>1875157</v>
          </cell>
          <cell r="J836">
            <v>1875157</v>
          </cell>
          <cell r="K836">
            <v>1875157</v>
          </cell>
          <cell r="L836">
            <v>1875157</v>
          </cell>
        </row>
        <row r="837">
          <cell r="D837">
            <v>1875157</v>
          </cell>
          <cell r="E837">
            <v>1875157</v>
          </cell>
          <cell r="F837">
            <v>1875157</v>
          </cell>
          <cell r="G837">
            <v>1875157</v>
          </cell>
          <cell r="H837">
            <v>1875157</v>
          </cell>
          <cell r="I837">
            <v>1875157</v>
          </cell>
          <cell r="J837">
            <v>1875157</v>
          </cell>
          <cell r="K837">
            <v>1875157</v>
          </cell>
          <cell r="L837">
            <v>1875157</v>
          </cell>
        </row>
        <row r="838">
          <cell r="D838">
            <v>1875157</v>
          </cell>
          <cell r="E838">
            <v>1875157</v>
          </cell>
          <cell r="F838">
            <v>1875157</v>
          </cell>
          <cell r="G838">
            <v>1875157</v>
          </cell>
          <cell r="H838">
            <v>1875157</v>
          </cell>
          <cell r="I838">
            <v>1875157</v>
          </cell>
          <cell r="J838">
            <v>1875157</v>
          </cell>
          <cell r="K838">
            <v>1875157</v>
          </cell>
          <cell r="L838">
            <v>1875157</v>
          </cell>
        </row>
        <row r="839">
          <cell r="D839">
            <v>1875157</v>
          </cell>
          <cell r="E839">
            <v>1875157</v>
          </cell>
          <cell r="F839">
            <v>1875157</v>
          </cell>
          <cell r="G839">
            <v>1875157</v>
          </cell>
          <cell r="H839">
            <v>1875157</v>
          </cell>
          <cell r="I839">
            <v>1875157</v>
          </cell>
          <cell r="J839">
            <v>1875157</v>
          </cell>
          <cell r="K839">
            <v>1875157</v>
          </cell>
          <cell r="L839">
            <v>1875157</v>
          </cell>
        </row>
        <row r="840">
          <cell r="D840">
            <v>1875157</v>
          </cell>
          <cell r="E840">
            <v>1875157</v>
          </cell>
          <cell r="F840">
            <v>1875157</v>
          </cell>
          <cell r="G840">
            <v>1875157</v>
          </cell>
          <cell r="H840">
            <v>1875157</v>
          </cell>
          <cell r="I840">
            <v>1875157</v>
          </cell>
          <cell r="J840">
            <v>1875157</v>
          </cell>
          <cell r="K840">
            <v>1875157</v>
          </cell>
          <cell r="L840">
            <v>1875157</v>
          </cell>
        </row>
        <row r="841">
          <cell r="D841">
            <v>1875157</v>
          </cell>
          <cell r="E841">
            <v>1875157</v>
          </cell>
          <cell r="F841">
            <v>1875157</v>
          </cell>
          <cell r="G841">
            <v>1875157</v>
          </cell>
          <cell r="H841">
            <v>1875157</v>
          </cell>
          <cell r="I841">
            <v>1875157</v>
          </cell>
          <cell r="J841">
            <v>1875157</v>
          </cell>
          <cell r="K841">
            <v>1875157</v>
          </cell>
          <cell r="L841">
            <v>1875157</v>
          </cell>
        </row>
        <row r="842">
          <cell r="D842">
            <v>1875157</v>
          </cell>
          <cell r="E842">
            <v>1875157</v>
          </cell>
          <cell r="F842">
            <v>1875157</v>
          </cell>
          <cell r="G842">
            <v>1875157</v>
          </cell>
          <cell r="H842">
            <v>1875157</v>
          </cell>
          <cell r="I842">
            <v>1875157</v>
          </cell>
          <cell r="J842">
            <v>1875157</v>
          </cell>
          <cell r="K842">
            <v>1875157</v>
          </cell>
          <cell r="L842">
            <v>1875157</v>
          </cell>
        </row>
        <row r="843">
          <cell r="D843">
            <v>1875157</v>
          </cell>
          <cell r="E843">
            <v>1875157</v>
          </cell>
          <cell r="F843">
            <v>1875157</v>
          </cell>
          <cell r="G843">
            <v>1875157</v>
          </cell>
          <cell r="H843">
            <v>1875157</v>
          </cell>
          <cell r="I843">
            <v>1875157</v>
          </cell>
          <cell r="J843">
            <v>1875157</v>
          </cell>
          <cell r="K843">
            <v>1875157</v>
          </cell>
          <cell r="L843">
            <v>1875157</v>
          </cell>
        </row>
        <row r="844">
          <cell r="D844">
            <v>1875157</v>
          </cell>
          <cell r="E844">
            <v>1875157</v>
          </cell>
          <cell r="F844">
            <v>1875157</v>
          </cell>
          <cell r="G844">
            <v>1875157</v>
          </cell>
          <cell r="H844">
            <v>1875157</v>
          </cell>
          <cell r="I844">
            <v>1875157</v>
          </cell>
          <cell r="J844">
            <v>1875157</v>
          </cell>
          <cell r="K844">
            <v>1875157</v>
          </cell>
          <cell r="L844">
            <v>1875157</v>
          </cell>
        </row>
        <row r="845">
          <cell r="D845">
            <v>1875157</v>
          </cell>
          <cell r="E845">
            <v>1875157</v>
          </cell>
          <cell r="F845">
            <v>1875157</v>
          </cell>
          <cell r="G845">
            <v>1875157</v>
          </cell>
          <cell r="H845">
            <v>1875157</v>
          </cell>
          <cell r="I845">
            <v>1875157</v>
          </cell>
          <cell r="J845">
            <v>1875157</v>
          </cell>
          <cell r="K845">
            <v>1875157</v>
          </cell>
          <cell r="L845">
            <v>1875157</v>
          </cell>
        </row>
        <row r="846">
          <cell r="D846">
            <v>1875157</v>
          </cell>
          <cell r="E846">
            <v>1875157</v>
          </cell>
          <cell r="F846">
            <v>1875157</v>
          </cell>
          <cell r="G846">
            <v>1875157</v>
          </cell>
          <cell r="H846">
            <v>1875157</v>
          </cell>
          <cell r="I846">
            <v>1875157</v>
          </cell>
          <cell r="J846">
            <v>1875157</v>
          </cell>
          <cell r="K846">
            <v>1875157</v>
          </cell>
          <cell r="L846">
            <v>1875157</v>
          </cell>
        </row>
        <row r="847">
          <cell r="D847">
            <v>1875157</v>
          </cell>
          <cell r="E847">
            <v>1875157</v>
          </cell>
          <cell r="F847">
            <v>1875157</v>
          </cell>
          <cell r="G847">
            <v>1875157</v>
          </cell>
          <cell r="H847">
            <v>1875157</v>
          </cell>
          <cell r="I847">
            <v>1875157</v>
          </cell>
          <cell r="J847">
            <v>1875157</v>
          </cell>
          <cell r="K847">
            <v>1875157</v>
          </cell>
          <cell r="L847">
            <v>1875157</v>
          </cell>
        </row>
        <row r="848">
          <cell r="D848">
            <v>1875157</v>
          </cell>
          <cell r="E848">
            <v>1875157</v>
          </cell>
          <cell r="F848">
            <v>1875157</v>
          </cell>
          <cell r="G848">
            <v>1875157</v>
          </cell>
          <cell r="H848">
            <v>1875157</v>
          </cell>
          <cell r="I848">
            <v>1875157</v>
          </cell>
          <cell r="J848">
            <v>1875157</v>
          </cell>
          <cell r="K848">
            <v>1875157</v>
          </cell>
          <cell r="L848">
            <v>1875157</v>
          </cell>
        </row>
        <row r="849">
          <cell r="D849">
            <v>1875157</v>
          </cell>
          <cell r="E849">
            <v>1875157</v>
          </cell>
          <cell r="F849">
            <v>1875157</v>
          </cell>
          <cell r="G849">
            <v>1875157</v>
          </cell>
          <cell r="H849">
            <v>1875157</v>
          </cell>
          <cell r="I849">
            <v>1875157</v>
          </cell>
          <cell r="J849">
            <v>1875157</v>
          </cell>
          <cell r="K849">
            <v>1875157</v>
          </cell>
          <cell r="L849">
            <v>1875157</v>
          </cell>
        </row>
        <row r="850">
          <cell r="D850">
            <v>1875157</v>
          </cell>
          <cell r="E850">
            <v>1875157</v>
          </cell>
          <cell r="F850">
            <v>1875157</v>
          </cell>
          <cell r="G850">
            <v>1875157</v>
          </cell>
          <cell r="H850">
            <v>1875157</v>
          </cell>
          <cell r="I850">
            <v>1875157</v>
          </cell>
          <cell r="J850">
            <v>1875157</v>
          </cell>
          <cell r="K850">
            <v>1875157</v>
          </cell>
          <cell r="L850">
            <v>1875157</v>
          </cell>
        </row>
        <row r="851">
          <cell r="D851">
            <v>1875157</v>
          </cell>
          <cell r="E851">
            <v>1875157</v>
          </cell>
          <cell r="F851">
            <v>1875157</v>
          </cell>
          <cell r="G851">
            <v>1875157</v>
          </cell>
          <cell r="H851">
            <v>1875157</v>
          </cell>
          <cell r="I851">
            <v>1875157</v>
          </cell>
          <cell r="J851">
            <v>1875157</v>
          </cell>
          <cell r="K851">
            <v>1875157</v>
          </cell>
          <cell r="L851">
            <v>1875157</v>
          </cell>
        </row>
        <row r="852">
          <cell r="D852">
            <v>1875157</v>
          </cell>
          <cell r="E852">
            <v>1875157</v>
          </cell>
          <cell r="F852">
            <v>1875157</v>
          </cell>
          <cell r="G852">
            <v>1875157</v>
          </cell>
          <cell r="H852">
            <v>1875157</v>
          </cell>
          <cell r="I852">
            <v>1875157</v>
          </cell>
          <cell r="J852">
            <v>1875157</v>
          </cell>
          <cell r="K852">
            <v>1875157</v>
          </cell>
          <cell r="L852">
            <v>1875157</v>
          </cell>
        </row>
        <row r="853">
          <cell r="D853">
            <v>1875157</v>
          </cell>
          <cell r="E853">
            <v>1875157</v>
          </cell>
          <cell r="F853">
            <v>1875157</v>
          </cell>
          <cell r="G853">
            <v>1875157</v>
          </cell>
          <cell r="H853">
            <v>1875157</v>
          </cell>
          <cell r="I853">
            <v>1875157</v>
          </cell>
          <cell r="J853">
            <v>1875157</v>
          </cell>
          <cell r="K853">
            <v>1875157</v>
          </cell>
          <cell r="L853">
            <v>1875157</v>
          </cell>
        </row>
        <row r="854">
          <cell r="D854">
            <v>1875157</v>
          </cell>
          <cell r="E854">
            <v>1875157</v>
          </cell>
          <cell r="F854">
            <v>1875157</v>
          </cell>
          <cell r="G854">
            <v>1875157</v>
          </cell>
          <cell r="H854">
            <v>1875157</v>
          </cell>
          <cell r="I854">
            <v>1875157</v>
          </cell>
          <cell r="J854">
            <v>1875157</v>
          </cell>
          <cell r="K854">
            <v>1875157</v>
          </cell>
          <cell r="L854">
            <v>1875157</v>
          </cell>
        </row>
        <row r="855">
          <cell r="D855">
            <v>1875157</v>
          </cell>
          <cell r="E855">
            <v>1875157</v>
          </cell>
          <cell r="F855">
            <v>1875157</v>
          </cell>
          <cell r="G855">
            <v>1875157</v>
          </cell>
          <cell r="H855">
            <v>1875157</v>
          </cell>
          <cell r="I855">
            <v>1875157</v>
          </cell>
          <cell r="J855">
            <v>1875157</v>
          </cell>
          <cell r="K855">
            <v>1875157</v>
          </cell>
          <cell r="L855">
            <v>1875157</v>
          </cell>
        </row>
        <row r="856">
          <cell r="D856">
            <v>1875157</v>
          </cell>
          <cell r="E856">
            <v>1875157</v>
          </cell>
          <cell r="F856">
            <v>1875157</v>
          </cell>
          <cell r="G856">
            <v>1875157</v>
          </cell>
          <cell r="H856">
            <v>1875157</v>
          </cell>
          <cell r="I856">
            <v>1875157</v>
          </cell>
          <cell r="J856">
            <v>1875157</v>
          </cell>
          <cell r="K856">
            <v>1875157</v>
          </cell>
          <cell r="L856">
            <v>1875157</v>
          </cell>
        </row>
        <row r="857">
          <cell r="D857">
            <v>1875157</v>
          </cell>
          <cell r="E857">
            <v>1875157</v>
          </cell>
          <cell r="F857">
            <v>1875157</v>
          </cell>
          <cell r="G857">
            <v>1875157</v>
          </cell>
          <cell r="H857">
            <v>1875157</v>
          </cell>
          <cell r="I857">
            <v>1875157</v>
          </cell>
          <cell r="J857">
            <v>1875157</v>
          </cell>
          <cell r="K857">
            <v>1875157</v>
          </cell>
          <cell r="L857">
            <v>1875157</v>
          </cell>
        </row>
        <row r="858">
          <cell r="D858">
            <v>1875157</v>
          </cell>
          <cell r="E858">
            <v>1875157</v>
          </cell>
          <cell r="F858">
            <v>1875157</v>
          </cell>
          <cell r="G858">
            <v>1875157</v>
          </cell>
          <cell r="H858">
            <v>1875157</v>
          </cell>
          <cell r="I858">
            <v>1875157</v>
          </cell>
          <cell r="J858">
            <v>1875157</v>
          </cell>
          <cell r="K858">
            <v>1875157</v>
          </cell>
          <cell r="L858">
            <v>1875157</v>
          </cell>
        </row>
        <row r="859">
          <cell r="D859">
            <v>1875157</v>
          </cell>
          <cell r="E859">
            <v>1875157</v>
          </cell>
          <cell r="F859">
            <v>1875157</v>
          </cell>
          <cell r="G859">
            <v>1875157</v>
          </cell>
          <cell r="H859">
            <v>1875157</v>
          </cell>
          <cell r="I859">
            <v>1875157</v>
          </cell>
          <cell r="J859">
            <v>1875157</v>
          </cell>
          <cell r="K859">
            <v>1875157</v>
          </cell>
          <cell r="L859">
            <v>1875157</v>
          </cell>
        </row>
        <row r="860">
          <cell r="D860">
            <v>1875157</v>
          </cell>
          <cell r="E860">
            <v>1875157</v>
          </cell>
          <cell r="F860">
            <v>1875157</v>
          </cell>
          <cell r="G860">
            <v>1875157</v>
          </cell>
          <cell r="H860">
            <v>1875157</v>
          </cell>
          <cell r="I860">
            <v>1875157</v>
          </cell>
          <cell r="J860">
            <v>1875157</v>
          </cell>
          <cell r="K860">
            <v>1875157</v>
          </cell>
          <cell r="L860">
            <v>1875157</v>
          </cell>
        </row>
        <row r="861">
          <cell r="D861">
            <v>1875157</v>
          </cell>
          <cell r="E861">
            <v>1875157</v>
          </cell>
          <cell r="F861">
            <v>1875157</v>
          </cell>
          <cell r="G861">
            <v>1875157</v>
          </cell>
          <cell r="H861">
            <v>1875157</v>
          </cell>
          <cell r="I861">
            <v>1875157</v>
          </cell>
          <cell r="J861">
            <v>1875157</v>
          </cell>
          <cell r="K861">
            <v>1875157</v>
          </cell>
          <cell r="L861">
            <v>1875157</v>
          </cell>
        </row>
        <row r="862">
          <cell r="D862">
            <v>1875157</v>
          </cell>
          <cell r="E862">
            <v>1875157</v>
          </cell>
          <cell r="F862">
            <v>1875157</v>
          </cell>
          <cell r="G862">
            <v>1875157</v>
          </cell>
          <cell r="H862">
            <v>1875157</v>
          </cell>
          <cell r="I862">
            <v>1875157</v>
          </cell>
          <cell r="J862">
            <v>1875157</v>
          </cell>
          <cell r="K862">
            <v>1875157</v>
          </cell>
          <cell r="L862">
            <v>1875157</v>
          </cell>
        </row>
        <row r="863">
          <cell r="D863">
            <v>1875157</v>
          </cell>
          <cell r="E863">
            <v>1875157</v>
          </cell>
          <cell r="F863">
            <v>1875157</v>
          </cell>
          <cell r="G863">
            <v>1875157</v>
          </cell>
          <cell r="H863">
            <v>1875157</v>
          </cell>
          <cell r="I863">
            <v>1875157</v>
          </cell>
          <cell r="J863">
            <v>1875157</v>
          </cell>
          <cell r="K863">
            <v>1875157</v>
          </cell>
          <cell r="L863">
            <v>1875157</v>
          </cell>
        </row>
        <row r="864">
          <cell r="D864">
            <v>1875157</v>
          </cell>
          <cell r="E864">
            <v>1875157</v>
          </cell>
          <cell r="F864">
            <v>1875157</v>
          </cell>
          <cell r="G864">
            <v>1875157</v>
          </cell>
          <cell r="H864">
            <v>1875157</v>
          </cell>
          <cell r="I864">
            <v>1875157</v>
          </cell>
          <cell r="J864">
            <v>1875157</v>
          </cell>
          <cell r="K864">
            <v>1875157</v>
          </cell>
          <cell r="L864">
            <v>1875157</v>
          </cell>
        </row>
        <row r="865">
          <cell r="D865">
            <v>1875157</v>
          </cell>
          <cell r="E865">
            <v>1875157</v>
          </cell>
          <cell r="F865">
            <v>1875157</v>
          </cell>
          <cell r="G865">
            <v>1875157</v>
          </cell>
          <cell r="H865">
            <v>1875157</v>
          </cell>
          <cell r="I865">
            <v>1875157</v>
          </cell>
          <cell r="J865">
            <v>1875157</v>
          </cell>
          <cell r="K865">
            <v>1875157</v>
          </cell>
          <cell r="L865">
            <v>1875157</v>
          </cell>
        </row>
        <row r="866">
          <cell r="D866">
            <v>1875157</v>
          </cell>
          <cell r="E866">
            <v>1875157</v>
          </cell>
          <cell r="F866">
            <v>1875157</v>
          </cell>
          <cell r="G866">
            <v>1875157</v>
          </cell>
          <cell r="H866">
            <v>1875157</v>
          </cell>
          <cell r="I866">
            <v>1875157</v>
          </cell>
          <cell r="J866">
            <v>1875157</v>
          </cell>
          <cell r="K866">
            <v>1875157</v>
          </cell>
          <cell r="L866">
            <v>1875157</v>
          </cell>
        </row>
        <row r="867">
          <cell r="D867">
            <v>1875157</v>
          </cell>
          <cell r="E867">
            <v>1875157</v>
          </cell>
          <cell r="F867">
            <v>1875157</v>
          </cell>
          <cell r="G867">
            <v>1875157</v>
          </cell>
          <cell r="H867">
            <v>1875157</v>
          </cell>
          <cell r="I867">
            <v>1875157</v>
          </cell>
          <cell r="J867">
            <v>1875157</v>
          </cell>
          <cell r="K867">
            <v>1875157</v>
          </cell>
          <cell r="L867">
            <v>1875157</v>
          </cell>
        </row>
        <row r="868">
          <cell r="D868">
            <v>1875157</v>
          </cell>
          <cell r="E868">
            <v>1875157</v>
          </cell>
          <cell r="F868">
            <v>1875157</v>
          </cell>
          <cell r="G868">
            <v>1875157</v>
          </cell>
          <cell r="H868">
            <v>1875157</v>
          </cell>
          <cell r="I868">
            <v>1875157</v>
          </cell>
          <cell r="J868">
            <v>1875157</v>
          </cell>
          <cell r="K868">
            <v>1875157</v>
          </cell>
          <cell r="L868">
            <v>1875157</v>
          </cell>
        </row>
        <row r="869">
          <cell r="D869">
            <v>1875157</v>
          </cell>
          <cell r="E869">
            <v>1875157</v>
          </cell>
          <cell r="F869">
            <v>1875157</v>
          </cell>
          <cell r="G869">
            <v>1875157</v>
          </cell>
          <cell r="H869">
            <v>1875157</v>
          </cell>
          <cell r="I869">
            <v>1875157</v>
          </cell>
          <cell r="J869">
            <v>1875157</v>
          </cell>
          <cell r="K869">
            <v>1875157</v>
          </cell>
          <cell r="L869">
            <v>1875157</v>
          </cell>
        </row>
        <row r="870">
          <cell r="D870">
            <v>1875157</v>
          </cell>
          <cell r="E870">
            <v>1875157</v>
          </cell>
          <cell r="F870">
            <v>1875157</v>
          </cell>
          <cell r="G870">
            <v>1875157</v>
          </cell>
          <cell r="H870">
            <v>1875157</v>
          </cell>
          <cell r="I870">
            <v>1875157</v>
          </cell>
          <cell r="J870">
            <v>1875157</v>
          </cell>
          <cell r="K870">
            <v>1875157</v>
          </cell>
          <cell r="L870">
            <v>1875157</v>
          </cell>
        </row>
        <row r="871">
          <cell r="D871">
            <v>1875157</v>
          </cell>
          <cell r="E871">
            <v>1875157</v>
          </cell>
          <cell r="F871">
            <v>1875157</v>
          </cell>
          <cell r="G871">
            <v>1875157</v>
          </cell>
          <cell r="H871">
            <v>1875157</v>
          </cell>
          <cell r="I871">
            <v>1875157</v>
          </cell>
          <cell r="J871">
            <v>1875157</v>
          </cell>
          <cell r="K871">
            <v>1875157</v>
          </cell>
          <cell r="L871">
            <v>1875157</v>
          </cell>
        </row>
        <row r="872">
          <cell r="D872">
            <v>1875157</v>
          </cell>
          <cell r="E872">
            <v>1875157</v>
          </cell>
          <cell r="F872">
            <v>1875157</v>
          </cell>
          <cell r="G872">
            <v>1875157</v>
          </cell>
          <cell r="H872">
            <v>1875157</v>
          </cell>
          <cell r="I872">
            <v>1875157</v>
          </cell>
          <cell r="J872">
            <v>1875157</v>
          </cell>
          <cell r="K872">
            <v>1875157</v>
          </cell>
          <cell r="L872">
            <v>1875157</v>
          </cell>
        </row>
        <row r="873">
          <cell r="D873">
            <v>1875157</v>
          </cell>
          <cell r="E873">
            <v>1875157</v>
          </cell>
          <cell r="F873">
            <v>1875157</v>
          </cell>
          <cell r="G873">
            <v>1875157</v>
          </cell>
          <cell r="H873">
            <v>1875157</v>
          </cell>
          <cell r="I873">
            <v>1875157</v>
          </cell>
          <cell r="J873">
            <v>1875157</v>
          </cell>
          <cell r="K873">
            <v>1875157</v>
          </cell>
          <cell r="L873">
            <v>1875157</v>
          </cell>
        </row>
        <row r="874">
          <cell r="D874">
            <v>1875157</v>
          </cell>
          <cell r="E874">
            <v>1875157</v>
          </cell>
          <cell r="F874">
            <v>1875157</v>
          </cell>
          <cell r="G874">
            <v>1875157</v>
          </cell>
          <cell r="H874">
            <v>1875157</v>
          </cell>
          <cell r="I874">
            <v>1875157</v>
          </cell>
          <cell r="J874">
            <v>1875157</v>
          </cell>
          <cell r="K874">
            <v>1875157</v>
          </cell>
          <cell r="L874">
            <v>1875157</v>
          </cell>
        </row>
        <row r="875">
          <cell r="D875">
            <v>1875157</v>
          </cell>
          <cell r="E875">
            <v>1875157</v>
          </cell>
          <cell r="F875">
            <v>1875157</v>
          </cell>
          <cell r="G875">
            <v>1875157</v>
          </cell>
          <cell r="H875">
            <v>1875157</v>
          </cell>
          <cell r="I875">
            <v>1875157</v>
          </cell>
          <cell r="J875">
            <v>1875157</v>
          </cell>
          <cell r="K875">
            <v>1875157</v>
          </cell>
          <cell r="L875">
            <v>1875157</v>
          </cell>
        </row>
        <row r="876">
          <cell r="D876">
            <v>1875157</v>
          </cell>
          <cell r="E876">
            <v>1875157</v>
          </cell>
          <cell r="F876">
            <v>1875157</v>
          </cell>
          <cell r="G876">
            <v>1875157</v>
          </cell>
          <cell r="H876">
            <v>1875157</v>
          </cell>
          <cell r="I876">
            <v>1875157</v>
          </cell>
          <cell r="J876">
            <v>1875157</v>
          </cell>
          <cell r="K876">
            <v>1875157</v>
          </cell>
          <cell r="L876">
            <v>1875157</v>
          </cell>
        </row>
        <row r="877">
          <cell r="D877">
            <v>1875157</v>
          </cell>
          <cell r="E877">
            <v>1875157</v>
          </cell>
          <cell r="F877">
            <v>1875157</v>
          </cell>
          <cell r="G877">
            <v>1875157</v>
          </cell>
          <cell r="H877">
            <v>1875157</v>
          </cell>
          <cell r="I877">
            <v>1875157</v>
          </cell>
          <cell r="J877">
            <v>1875157</v>
          </cell>
          <cell r="K877">
            <v>1875157</v>
          </cell>
          <cell r="L877">
            <v>1875157</v>
          </cell>
        </row>
        <row r="878">
          <cell r="D878">
            <v>1875157</v>
          </cell>
          <cell r="E878">
            <v>1875157</v>
          </cell>
          <cell r="F878">
            <v>1875157</v>
          </cell>
          <cell r="G878">
            <v>1875157</v>
          </cell>
          <cell r="H878">
            <v>1875157</v>
          </cell>
          <cell r="I878">
            <v>1875157</v>
          </cell>
          <cell r="J878">
            <v>1875157</v>
          </cell>
          <cell r="K878">
            <v>1875157</v>
          </cell>
          <cell r="L878">
            <v>1875157</v>
          </cell>
        </row>
        <row r="879">
          <cell r="D879">
            <v>1875157</v>
          </cell>
          <cell r="E879">
            <v>1875157</v>
          </cell>
          <cell r="F879">
            <v>1875157</v>
          </cell>
          <cell r="G879">
            <v>1875157</v>
          </cell>
          <cell r="H879">
            <v>1875157</v>
          </cell>
          <cell r="I879">
            <v>1875157</v>
          </cell>
          <cell r="J879">
            <v>1875157</v>
          </cell>
          <cell r="K879">
            <v>1875157</v>
          </cell>
          <cell r="L879">
            <v>1875157</v>
          </cell>
        </row>
        <row r="880">
          <cell r="D880">
            <v>1875157</v>
          </cell>
          <cell r="E880">
            <v>1875157</v>
          </cell>
          <cell r="F880">
            <v>1875157</v>
          </cell>
          <cell r="G880">
            <v>1875157</v>
          </cell>
          <cell r="H880">
            <v>1875157</v>
          </cell>
          <cell r="I880">
            <v>1875157</v>
          </cell>
          <cell r="J880">
            <v>1875157</v>
          </cell>
          <cell r="K880">
            <v>1875157</v>
          </cell>
          <cell r="L880">
            <v>1875157</v>
          </cell>
        </row>
        <row r="881">
          <cell r="D881">
            <v>1875157</v>
          </cell>
          <cell r="E881">
            <v>1875157</v>
          </cell>
          <cell r="F881">
            <v>1875157</v>
          </cell>
          <cell r="G881">
            <v>1875157</v>
          </cell>
          <cell r="H881">
            <v>1875157</v>
          </cell>
          <cell r="I881">
            <v>1875157</v>
          </cell>
          <cell r="J881">
            <v>1875157</v>
          </cell>
          <cell r="K881">
            <v>1875157</v>
          </cell>
          <cell r="L881">
            <v>1875157</v>
          </cell>
        </row>
        <row r="882">
          <cell r="D882">
            <v>1875157</v>
          </cell>
          <cell r="E882">
            <v>1875157</v>
          </cell>
          <cell r="F882">
            <v>1875157</v>
          </cell>
          <cell r="G882">
            <v>1875157</v>
          </cell>
          <cell r="H882">
            <v>1875157</v>
          </cell>
          <cell r="I882">
            <v>1875157</v>
          </cell>
          <cell r="J882">
            <v>1875157</v>
          </cell>
          <cell r="K882">
            <v>1875157</v>
          </cell>
          <cell r="L882">
            <v>1875157</v>
          </cell>
        </row>
        <row r="883">
          <cell r="D883">
            <v>1875157</v>
          </cell>
          <cell r="E883">
            <v>1875157</v>
          </cell>
          <cell r="F883">
            <v>1875157</v>
          </cell>
          <cell r="G883">
            <v>1875157</v>
          </cell>
          <cell r="H883">
            <v>1875157</v>
          </cell>
          <cell r="I883">
            <v>1875157</v>
          </cell>
          <cell r="J883">
            <v>1875157</v>
          </cell>
          <cell r="K883">
            <v>1875157</v>
          </cell>
          <cell r="L883">
            <v>1875157</v>
          </cell>
        </row>
        <row r="884">
          <cell r="D884">
            <v>1875157</v>
          </cell>
          <cell r="E884">
            <v>1875157</v>
          </cell>
          <cell r="F884">
            <v>1875157</v>
          </cell>
          <cell r="G884">
            <v>1875157</v>
          </cell>
          <cell r="H884">
            <v>1875157</v>
          </cell>
          <cell r="I884">
            <v>1875157</v>
          </cell>
          <cell r="J884">
            <v>1875157</v>
          </cell>
          <cell r="K884">
            <v>1875157</v>
          </cell>
          <cell r="L884">
            <v>1875157</v>
          </cell>
        </row>
        <row r="885">
          <cell r="D885">
            <v>1875157</v>
          </cell>
          <cell r="E885">
            <v>1875157</v>
          </cell>
          <cell r="F885">
            <v>1875157</v>
          </cell>
          <cell r="G885">
            <v>1875157</v>
          </cell>
          <cell r="H885">
            <v>1875157</v>
          </cell>
          <cell r="I885">
            <v>1875157</v>
          </cell>
          <cell r="J885">
            <v>1875157</v>
          </cell>
          <cell r="K885">
            <v>1875157</v>
          </cell>
          <cell r="L885">
            <v>1875157</v>
          </cell>
        </row>
        <row r="886">
          <cell r="D886">
            <v>1875157</v>
          </cell>
          <cell r="E886">
            <v>1875157</v>
          </cell>
          <cell r="F886">
            <v>1875157</v>
          </cell>
          <cell r="G886">
            <v>1875157</v>
          </cell>
          <cell r="H886">
            <v>1875157</v>
          </cell>
          <cell r="I886">
            <v>1875157</v>
          </cell>
          <cell r="J886">
            <v>1875157</v>
          </cell>
          <cell r="K886">
            <v>1875157</v>
          </cell>
          <cell r="L886">
            <v>1875157</v>
          </cell>
        </row>
        <row r="887">
          <cell r="D887">
            <v>1875157</v>
          </cell>
          <cell r="E887">
            <v>1875157</v>
          </cell>
          <cell r="F887">
            <v>1875157</v>
          </cell>
          <cell r="G887">
            <v>1875157</v>
          </cell>
          <cell r="H887">
            <v>1875157</v>
          </cell>
          <cell r="I887">
            <v>1875157</v>
          </cell>
          <cell r="J887">
            <v>1875157</v>
          </cell>
          <cell r="K887">
            <v>1875157</v>
          </cell>
          <cell r="L887">
            <v>1875157</v>
          </cell>
        </row>
        <row r="888">
          <cell r="D888">
            <v>1875157</v>
          </cell>
          <cell r="E888">
            <v>1875157</v>
          </cell>
          <cell r="F888">
            <v>1875157</v>
          </cell>
          <cell r="G888">
            <v>1875157</v>
          </cell>
          <cell r="H888">
            <v>1875157</v>
          </cell>
          <cell r="I888">
            <v>1875157</v>
          </cell>
          <cell r="J888">
            <v>1875157</v>
          </cell>
          <cell r="K888">
            <v>1875157</v>
          </cell>
          <cell r="L888">
            <v>1875157</v>
          </cell>
        </row>
        <row r="889">
          <cell r="D889">
            <v>1875157</v>
          </cell>
          <cell r="E889">
            <v>1875157</v>
          </cell>
          <cell r="F889">
            <v>1875157</v>
          </cell>
          <cell r="G889">
            <v>1875157</v>
          </cell>
          <cell r="H889">
            <v>1875157</v>
          </cell>
          <cell r="I889">
            <v>1875157</v>
          </cell>
          <cell r="J889">
            <v>1875157</v>
          </cell>
          <cell r="K889">
            <v>1875157</v>
          </cell>
          <cell r="L889">
            <v>1875157</v>
          </cell>
        </row>
        <row r="890">
          <cell r="D890">
            <v>1875157</v>
          </cell>
          <cell r="E890">
            <v>1875157</v>
          </cell>
          <cell r="F890">
            <v>1875157</v>
          </cell>
          <cell r="G890">
            <v>1875157</v>
          </cell>
          <cell r="H890">
            <v>1875157</v>
          </cell>
          <cell r="I890">
            <v>1875157</v>
          </cell>
          <cell r="J890">
            <v>1875157</v>
          </cell>
          <cell r="K890">
            <v>1875157</v>
          </cell>
          <cell r="L890">
            <v>1875157</v>
          </cell>
        </row>
        <row r="891">
          <cell r="D891">
            <v>1875157</v>
          </cell>
          <cell r="E891">
            <v>1875157</v>
          </cell>
          <cell r="F891">
            <v>1875157</v>
          </cell>
          <cell r="G891">
            <v>1875157</v>
          </cell>
          <cell r="H891">
            <v>1875157</v>
          </cell>
          <cell r="I891">
            <v>1875157</v>
          </cell>
          <cell r="J891">
            <v>1875157</v>
          </cell>
          <cell r="K891">
            <v>1875157</v>
          </cell>
          <cell r="L891">
            <v>1875157</v>
          </cell>
        </row>
        <row r="892">
          <cell r="D892">
            <v>1875157</v>
          </cell>
          <cell r="E892">
            <v>1875157</v>
          </cell>
          <cell r="F892">
            <v>1875157</v>
          </cell>
          <cell r="G892">
            <v>1875157</v>
          </cell>
          <cell r="H892">
            <v>1875157</v>
          </cell>
          <cell r="I892">
            <v>1875157</v>
          </cell>
          <cell r="J892">
            <v>1875157</v>
          </cell>
          <cell r="K892">
            <v>1875157</v>
          </cell>
          <cell r="L892">
            <v>1875157</v>
          </cell>
        </row>
        <row r="893">
          <cell r="D893">
            <v>1875157</v>
          </cell>
          <cell r="E893">
            <v>1875157</v>
          </cell>
          <cell r="F893">
            <v>1875157</v>
          </cell>
          <cell r="G893">
            <v>1875157</v>
          </cell>
          <cell r="H893">
            <v>1875157</v>
          </cell>
          <cell r="I893">
            <v>1875157</v>
          </cell>
          <cell r="J893">
            <v>1875157</v>
          </cell>
          <cell r="K893">
            <v>1875157</v>
          </cell>
          <cell r="L893">
            <v>1875157</v>
          </cell>
        </row>
        <row r="894">
          <cell r="D894">
            <v>1875157</v>
          </cell>
          <cell r="E894">
            <v>1875157</v>
          </cell>
          <cell r="F894">
            <v>1875157</v>
          </cell>
          <cell r="G894">
            <v>1875157</v>
          </cell>
          <cell r="H894">
            <v>1875157</v>
          </cell>
          <cell r="I894">
            <v>1875157</v>
          </cell>
          <cell r="J894">
            <v>1875157</v>
          </cell>
          <cell r="K894">
            <v>1875157</v>
          </cell>
          <cell r="L894">
            <v>1875157</v>
          </cell>
        </row>
        <row r="895">
          <cell r="D895">
            <v>1875157</v>
          </cell>
          <cell r="E895">
            <v>1875157</v>
          </cell>
          <cell r="F895">
            <v>1875157</v>
          </cell>
          <cell r="G895">
            <v>1875157</v>
          </cell>
          <cell r="H895">
            <v>1875157</v>
          </cell>
          <cell r="I895">
            <v>1875157</v>
          </cell>
          <cell r="J895">
            <v>1875157</v>
          </cell>
          <cell r="K895">
            <v>1875157</v>
          </cell>
          <cell r="L895">
            <v>1875157</v>
          </cell>
        </row>
        <row r="896">
          <cell r="D896">
            <v>1875157</v>
          </cell>
          <cell r="E896">
            <v>1875157</v>
          </cell>
          <cell r="F896">
            <v>1875157</v>
          </cell>
          <cell r="G896">
            <v>1875157</v>
          </cell>
          <cell r="H896">
            <v>1875157</v>
          </cell>
          <cell r="I896">
            <v>1875157</v>
          </cell>
          <cell r="J896">
            <v>1875157</v>
          </cell>
          <cell r="K896">
            <v>1875157</v>
          </cell>
          <cell r="L896">
            <v>1875157</v>
          </cell>
        </row>
        <row r="897">
          <cell r="D897">
            <v>1875157</v>
          </cell>
          <cell r="E897">
            <v>1875157</v>
          </cell>
          <cell r="F897">
            <v>1875157</v>
          </cell>
          <cell r="G897">
            <v>1875157</v>
          </cell>
          <cell r="H897">
            <v>1875157</v>
          </cell>
          <cell r="I897">
            <v>1875157</v>
          </cell>
          <cell r="J897">
            <v>1875157</v>
          </cell>
          <cell r="K897">
            <v>1875157</v>
          </cell>
          <cell r="L897">
            <v>1875157</v>
          </cell>
        </row>
        <row r="898">
          <cell r="D898">
            <v>1875157</v>
          </cell>
          <cell r="E898">
            <v>1875157</v>
          </cell>
          <cell r="F898">
            <v>1875157</v>
          </cell>
          <cell r="G898">
            <v>1875157</v>
          </cell>
          <cell r="H898">
            <v>1875157</v>
          </cell>
          <cell r="I898">
            <v>1875157</v>
          </cell>
          <cell r="J898">
            <v>1875157</v>
          </cell>
          <cell r="K898">
            <v>1875157</v>
          </cell>
          <cell r="L898">
            <v>1875157</v>
          </cell>
        </row>
        <row r="899">
          <cell r="D899">
            <v>1875157</v>
          </cell>
          <cell r="E899">
            <v>1875157</v>
          </cell>
          <cell r="F899">
            <v>1875157</v>
          </cell>
          <cell r="G899">
            <v>1875157</v>
          </cell>
          <cell r="H899">
            <v>1875157</v>
          </cell>
          <cell r="I899">
            <v>1875157</v>
          </cell>
          <cell r="J899">
            <v>1875157</v>
          </cell>
          <cell r="K899">
            <v>1875157</v>
          </cell>
          <cell r="L899">
            <v>1875157</v>
          </cell>
        </row>
        <row r="900">
          <cell r="D900">
            <v>1875157</v>
          </cell>
          <cell r="E900">
            <v>1875157</v>
          </cell>
          <cell r="F900">
            <v>1875157</v>
          </cell>
          <cell r="G900">
            <v>1875157</v>
          </cell>
          <cell r="H900">
            <v>1875157</v>
          </cell>
          <cell r="I900">
            <v>1875157</v>
          </cell>
          <cell r="J900">
            <v>1875157</v>
          </cell>
          <cell r="K900">
            <v>1875157</v>
          </cell>
          <cell r="L900">
            <v>1875157</v>
          </cell>
        </row>
        <row r="901">
          <cell r="D901">
            <v>1875157</v>
          </cell>
          <cell r="E901">
            <v>1875157</v>
          </cell>
          <cell r="F901">
            <v>1875157</v>
          </cell>
          <cell r="G901">
            <v>1875157</v>
          </cell>
          <cell r="H901">
            <v>1875157</v>
          </cell>
          <cell r="I901">
            <v>1875157</v>
          </cell>
          <cell r="J901">
            <v>1875157</v>
          </cell>
          <cell r="K901">
            <v>1875157</v>
          </cell>
          <cell r="L901">
            <v>1875157</v>
          </cell>
        </row>
        <row r="902">
          <cell r="D902">
            <v>1875157</v>
          </cell>
          <cell r="E902">
            <v>1875157</v>
          </cell>
          <cell r="F902">
            <v>1875157</v>
          </cell>
          <cell r="G902">
            <v>1875157</v>
          </cell>
          <cell r="H902">
            <v>1875157</v>
          </cell>
          <cell r="I902">
            <v>1875157</v>
          </cell>
          <cell r="J902">
            <v>1875157</v>
          </cell>
          <cell r="K902">
            <v>1875157</v>
          </cell>
          <cell r="L902">
            <v>1875157</v>
          </cell>
        </row>
        <row r="903">
          <cell r="D903">
            <v>1875157</v>
          </cell>
          <cell r="E903">
            <v>1875157</v>
          </cell>
          <cell r="F903">
            <v>1875157</v>
          </cell>
          <cell r="G903">
            <v>1875157</v>
          </cell>
          <cell r="H903">
            <v>1875157</v>
          </cell>
          <cell r="I903">
            <v>1875157</v>
          </cell>
          <cell r="J903">
            <v>1875157</v>
          </cell>
          <cell r="K903">
            <v>1875157</v>
          </cell>
          <cell r="L903">
            <v>1875157</v>
          </cell>
        </row>
        <row r="904">
          <cell r="D904">
            <v>1875157</v>
          </cell>
          <cell r="E904">
            <v>1875157</v>
          </cell>
          <cell r="F904">
            <v>1875157</v>
          </cell>
          <cell r="G904">
            <v>1875157</v>
          </cell>
          <cell r="H904">
            <v>1875157</v>
          </cell>
          <cell r="I904">
            <v>1875157</v>
          </cell>
          <cell r="J904">
            <v>1875157</v>
          </cell>
          <cell r="K904">
            <v>1875157</v>
          </cell>
          <cell r="L904">
            <v>1875157</v>
          </cell>
        </row>
        <row r="905">
          <cell r="D905">
            <v>1875157</v>
          </cell>
          <cell r="E905">
            <v>1875157</v>
          </cell>
          <cell r="F905">
            <v>1875157</v>
          </cell>
          <cell r="G905">
            <v>1875157</v>
          </cell>
          <cell r="H905">
            <v>1875157</v>
          </cell>
          <cell r="I905">
            <v>1875157</v>
          </cell>
          <cell r="J905">
            <v>1875157</v>
          </cell>
          <cell r="K905">
            <v>1875157</v>
          </cell>
          <cell r="L905">
            <v>1875157</v>
          </cell>
        </row>
        <row r="906">
          <cell r="D906">
            <v>1875157</v>
          </cell>
          <cell r="E906">
            <v>1875157</v>
          </cell>
          <cell r="F906">
            <v>1875157</v>
          </cell>
          <cell r="G906">
            <v>1875157</v>
          </cell>
          <cell r="H906">
            <v>1875157</v>
          </cell>
          <cell r="I906">
            <v>1875157</v>
          </cell>
          <cell r="J906">
            <v>1875157</v>
          </cell>
          <cell r="K906">
            <v>1875157</v>
          </cell>
          <cell r="L906">
            <v>1875157</v>
          </cell>
        </row>
        <row r="907">
          <cell r="D907">
            <v>1875157</v>
          </cell>
          <cell r="E907">
            <v>1875157</v>
          </cell>
          <cell r="F907">
            <v>1875157</v>
          </cell>
          <cell r="G907">
            <v>1875157</v>
          </cell>
          <cell r="H907">
            <v>1875157</v>
          </cell>
          <cell r="I907">
            <v>1875157</v>
          </cell>
          <cell r="J907">
            <v>1875157</v>
          </cell>
          <cell r="K907">
            <v>1875157</v>
          </cell>
          <cell r="L907">
            <v>1875157</v>
          </cell>
        </row>
        <row r="908">
          <cell r="D908">
            <v>1875157</v>
          </cell>
          <cell r="E908">
            <v>1875157</v>
          </cell>
          <cell r="F908">
            <v>1875157</v>
          </cell>
          <cell r="G908">
            <v>1875157</v>
          </cell>
          <cell r="H908">
            <v>1875157</v>
          </cell>
          <cell r="I908">
            <v>1875157</v>
          </cell>
          <cell r="J908">
            <v>1875157</v>
          </cell>
          <cell r="K908">
            <v>1875157</v>
          </cell>
          <cell r="L908">
            <v>1875157</v>
          </cell>
        </row>
        <row r="909">
          <cell r="D909">
            <v>1875157</v>
          </cell>
          <cell r="E909">
            <v>1875157</v>
          </cell>
          <cell r="F909">
            <v>1875157</v>
          </cell>
          <cell r="G909">
            <v>1875157</v>
          </cell>
          <cell r="H909">
            <v>1875157</v>
          </cell>
          <cell r="I909">
            <v>1875157</v>
          </cell>
          <cell r="J909">
            <v>1875157</v>
          </cell>
          <cell r="K909">
            <v>1875157</v>
          </cell>
          <cell r="L909">
            <v>1875157</v>
          </cell>
        </row>
        <row r="910">
          <cell r="D910">
            <v>1875157</v>
          </cell>
          <cell r="E910">
            <v>1875157</v>
          </cell>
          <cell r="F910">
            <v>1875157</v>
          </cell>
          <cell r="G910">
            <v>1875157</v>
          </cell>
          <cell r="H910">
            <v>1875157</v>
          </cell>
          <cell r="I910">
            <v>1875157</v>
          </cell>
          <cell r="J910">
            <v>1875157</v>
          </cell>
          <cell r="K910">
            <v>1875157</v>
          </cell>
          <cell r="L910">
            <v>1875157</v>
          </cell>
        </row>
        <row r="911">
          <cell r="D911">
            <v>1875157</v>
          </cell>
          <cell r="E911">
            <v>1875157</v>
          </cell>
          <cell r="F911">
            <v>1875157</v>
          </cell>
          <cell r="G911">
            <v>1875157</v>
          </cell>
          <cell r="H911">
            <v>1875157</v>
          </cell>
          <cell r="I911">
            <v>1875157</v>
          </cell>
          <cell r="J911">
            <v>1875157</v>
          </cell>
          <cell r="K911">
            <v>1875157</v>
          </cell>
          <cell r="L911">
            <v>1875157</v>
          </cell>
        </row>
        <row r="912">
          <cell r="D912">
            <v>1875157</v>
          </cell>
          <cell r="E912">
            <v>1875157</v>
          </cell>
          <cell r="F912">
            <v>1875157</v>
          </cell>
          <cell r="G912">
            <v>1875157</v>
          </cell>
          <cell r="H912">
            <v>1875157</v>
          </cell>
          <cell r="I912">
            <v>1875157</v>
          </cell>
          <cell r="J912">
            <v>1875157</v>
          </cell>
          <cell r="K912">
            <v>1875157</v>
          </cell>
          <cell r="L912">
            <v>1875157</v>
          </cell>
        </row>
        <row r="913">
          <cell r="D913">
            <v>1875157</v>
          </cell>
          <cell r="E913">
            <v>1875157</v>
          </cell>
          <cell r="F913">
            <v>1875157</v>
          </cell>
          <cell r="G913">
            <v>1875157</v>
          </cell>
          <cell r="H913">
            <v>1875157</v>
          </cell>
          <cell r="I913">
            <v>1875157</v>
          </cell>
          <cell r="J913">
            <v>1875157</v>
          </cell>
          <cell r="K913">
            <v>1875157</v>
          </cell>
          <cell r="L913">
            <v>1875157</v>
          </cell>
        </row>
        <row r="914">
          <cell r="D914">
            <v>1875157</v>
          </cell>
          <cell r="E914">
            <v>1875157</v>
          </cell>
          <cell r="F914">
            <v>1875157</v>
          </cell>
          <cell r="G914">
            <v>1875157</v>
          </cell>
          <cell r="H914">
            <v>1875157</v>
          </cell>
          <cell r="I914">
            <v>1875157</v>
          </cell>
          <cell r="J914">
            <v>1875157</v>
          </cell>
          <cell r="K914">
            <v>1875157</v>
          </cell>
          <cell r="L914">
            <v>1875157</v>
          </cell>
        </row>
        <row r="915">
          <cell r="D915">
            <v>1875157</v>
          </cell>
          <cell r="E915">
            <v>1875157</v>
          </cell>
          <cell r="F915">
            <v>1875157</v>
          </cell>
          <cell r="G915">
            <v>1875157</v>
          </cell>
          <cell r="H915">
            <v>1875157</v>
          </cell>
          <cell r="I915">
            <v>1875157</v>
          </cell>
          <cell r="J915">
            <v>1875157</v>
          </cell>
          <cell r="K915">
            <v>1875157</v>
          </cell>
          <cell r="L915">
            <v>1875157</v>
          </cell>
        </row>
        <row r="916">
          <cell r="D916">
            <v>1875157</v>
          </cell>
          <cell r="E916">
            <v>1875157</v>
          </cell>
          <cell r="F916">
            <v>1875157</v>
          </cell>
          <cell r="G916">
            <v>1875157</v>
          </cell>
          <cell r="H916">
            <v>1875157</v>
          </cell>
          <cell r="I916">
            <v>1875157</v>
          </cell>
          <cell r="J916">
            <v>1875157</v>
          </cell>
          <cell r="K916">
            <v>1875157</v>
          </cell>
          <cell r="L916">
            <v>1875157</v>
          </cell>
        </row>
        <row r="917">
          <cell r="D917">
            <v>1875157</v>
          </cell>
          <cell r="E917">
            <v>1875157</v>
          </cell>
          <cell r="F917">
            <v>1875157</v>
          </cell>
          <cell r="G917">
            <v>1875157</v>
          </cell>
          <cell r="H917">
            <v>1875157</v>
          </cell>
          <cell r="I917">
            <v>1875157</v>
          </cell>
          <cell r="J917">
            <v>1875157</v>
          </cell>
          <cell r="K917">
            <v>1875157</v>
          </cell>
          <cell r="L917">
            <v>1875157</v>
          </cell>
        </row>
        <row r="918">
          <cell r="D918">
            <v>1875157</v>
          </cell>
          <cell r="E918">
            <v>1875157</v>
          </cell>
          <cell r="F918">
            <v>1875157</v>
          </cell>
          <cell r="G918">
            <v>1875157</v>
          </cell>
          <cell r="H918">
            <v>1875157</v>
          </cell>
          <cell r="I918">
            <v>1875157</v>
          </cell>
          <cell r="J918">
            <v>1875157</v>
          </cell>
          <cell r="K918">
            <v>1875157</v>
          </cell>
          <cell r="L918">
            <v>1875157</v>
          </cell>
        </row>
        <row r="919">
          <cell r="D919">
            <v>1875157</v>
          </cell>
          <cell r="E919">
            <v>1875157</v>
          </cell>
          <cell r="F919">
            <v>1875157</v>
          </cell>
          <cell r="G919">
            <v>1875157</v>
          </cell>
          <cell r="H919">
            <v>1875157</v>
          </cell>
          <cell r="I919">
            <v>1875157</v>
          </cell>
          <cell r="J919">
            <v>1875157</v>
          </cell>
          <cell r="K919">
            <v>1875157</v>
          </cell>
          <cell r="L919">
            <v>1875157</v>
          </cell>
        </row>
        <row r="920">
          <cell r="D920">
            <v>1875157</v>
          </cell>
          <cell r="E920">
            <v>1875157</v>
          </cell>
          <cell r="F920">
            <v>1875157</v>
          </cell>
          <cell r="G920">
            <v>1875157</v>
          </cell>
          <cell r="H920">
            <v>1875157</v>
          </cell>
          <cell r="I920">
            <v>1875157</v>
          </cell>
          <cell r="J920">
            <v>1875157</v>
          </cell>
          <cell r="K920">
            <v>1875157</v>
          </cell>
          <cell r="L920">
            <v>1875157</v>
          </cell>
        </row>
        <row r="921">
          <cell r="D921">
            <v>1875157</v>
          </cell>
          <cell r="E921">
            <v>1875157</v>
          </cell>
          <cell r="F921">
            <v>1875157</v>
          </cell>
          <cell r="G921">
            <v>1875157</v>
          </cell>
          <cell r="H921">
            <v>1875157</v>
          </cell>
          <cell r="I921">
            <v>1875157</v>
          </cell>
          <cell r="J921">
            <v>1875157</v>
          </cell>
          <cell r="K921">
            <v>1875157</v>
          </cell>
          <cell r="L921">
            <v>1875157</v>
          </cell>
        </row>
        <row r="922">
          <cell r="D922">
            <v>1875157</v>
          </cell>
          <cell r="E922">
            <v>1875157</v>
          </cell>
          <cell r="F922">
            <v>1875157</v>
          </cell>
          <cell r="G922">
            <v>1875157</v>
          </cell>
          <cell r="H922">
            <v>1875157</v>
          </cell>
          <cell r="I922">
            <v>1875157</v>
          </cell>
          <cell r="J922">
            <v>1875157</v>
          </cell>
          <cell r="K922">
            <v>1875157</v>
          </cell>
          <cell r="L922">
            <v>1875157</v>
          </cell>
        </row>
        <row r="923">
          <cell r="D923">
            <v>1875157</v>
          </cell>
          <cell r="E923">
            <v>1875157</v>
          </cell>
          <cell r="F923">
            <v>1875157</v>
          </cell>
          <cell r="G923">
            <v>1875157</v>
          </cell>
          <cell r="H923">
            <v>1875157</v>
          </cell>
          <cell r="I923">
            <v>1875157</v>
          </cell>
          <cell r="J923">
            <v>1875157</v>
          </cell>
          <cell r="K923">
            <v>1875157</v>
          </cell>
          <cell r="L923">
            <v>1875157</v>
          </cell>
        </row>
        <row r="924">
          <cell r="D924">
            <v>1875157</v>
          </cell>
          <cell r="E924">
            <v>1875157</v>
          </cell>
          <cell r="F924">
            <v>1875157</v>
          </cell>
          <cell r="G924">
            <v>1875157</v>
          </cell>
          <cell r="H924">
            <v>1875157</v>
          </cell>
          <cell r="I924">
            <v>1875157</v>
          </cell>
          <cell r="J924">
            <v>1875157</v>
          </cell>
          <cell r="K924">
            <v>1875157</v>
          </cell>
          <cell r="L924">
            <v>1875157</v>
          </cell>
        </row>
        <row r="925">
          <cell r="D925">
            <v>1875157</v>
          </cell>
          <cell r="E925">
            <v>1875157</v>
          </cell>
          <cell r="F925">
            <v>1875157</v>
          </cell>
          <cell r="G925">
            <v>1875157</v>
          </cell>
          <cell r="H925">
            <v>1875157</v>
          </cell>
          <cell r="I925">
            <v>1875157</v>
          </cell>
          <cell r="J925">
            <v>1875157</v>
          </cell>
          <cell r="K925">
            <v>1875157</v>
          </cell>
          <cell r="L925">
            <v>1875157</v>
          </cell>
        </row>
        <row r="926">
          <cell r="D926">
            <v>1875157</v>
          </cell>
          <cell r="E926">
            <v>1875157</v>
          </cell>
          <cell r="F926">
            <v>1875157</v>
          </cell>
          <cell r="G926">
            <v>1875157</v>
          </cell>
          <cell r="H926">
            <v>1875157</v>
          </cell>
          <cell r="I926">
            <v>1875157</v>
          </cell>
          <cell r="J926">
            <v>1875157</v>
          </cell>
          <cell r="K926">
            <v>1875157</v>
          </cell>
          <cell r="L926">
            <v>1875157</v>
          </cell>
        </row>
        <row r="927">
          <cell r="D927">
            <v>1875157</v>
          </cell>
          <cell r="E927">
            <v>1875157</v>
          </cell>
          <cell r="F927">
            <v>1875157</v>
          </cell>
          <cell r="G927">
            <v>1875157</v>
          </cell>
          <cell r="H927">
            <v>1875157</v>
          </cell>
          <cell r="I927">
            <v>1875157</v>
          </cell>
          <cell r="J927">
            <v>1875157</v>
          </cell>
          <cell r="K927">
            <v>1875157</v>
          </cell>
          <cell r="L927">
            <v>1875157</v>
          </cell>
        </row>
        <row r="928">
          <cell r="D928">
            <v>1875157</v>
          </cell>
          <cell r="E928">
            <v>1875157</v>
          </cell>
          <cell r="F928">
            <v>1875157</v>
          </cell>
          <cell r="G928">
            <v>1875157</v>
          </cell>
          <cell r="H928">
            <v>1875157</v>
          </cell>
          <cell r="I928">
            <v>1875157</v>
          </cell>
          <cell r="J928">
            <v>1875157</v>
          </cell>
          <cell r="K928">
            <v>1875157</v>
          </cell>
          <cell r="L928">
            <v>1875157</v>
          </cell>
        </row>
        <row r="929">
          <cell r="D929">
            <v>1875157</v>
          </cell>
          <cell r="E929">
            <v>1875157</v>
          </cell>
          <cell r="F929">
            <v>1875157</v>
          </cell>
          <cell r="G929">
            <v>1875157</v>
          </cell>
          <cell r="H929">
            <v>1875157</v>
          </cell>
          <cell r="I929">
            <v>1875157</v>
          </cell>
          <cell r="J929">
            <v>1875157</v>
          </cell>
          <cell r="K929">
            <v>1875157</v>
          </cell>
          <cell r="L929">
            <v>1875157</v>
          </cell>
        </row>
        <row r="930">
          <cell r="D930">
            <v>1875157</v>
          </cell>
          <cell r="E930">
            <v>1875157</v>
          </cell>
          <cell r="F930">
            <v>1875157</v>
          </cell>
          <cell r="G930">
            <v>1875157</v>
          </cell>
          <cell r="H930">
            <v>1875157</v>
          </cell>
          <cell r="I930">
            <v>1875157</v>
          </cell>
          <cell r="J930">
            <v>1875157</v>
          </cell>
          <cell r="K930">
            <v>1875157</v>
          </cell>
          <cell r="L930">
            <v>1875157</v>
          </cell>
        </row>
        <row r="931">
          <cell r="D931">
            <v>1875157</v>
          </cell>
          <cell r="E931">
            <v>1875157</v>
          </cell>
          <cell r="F931">
            <v>1875157</v>
          </cell>
          <cell r="G931">
            <v>1875157</v>
          </cell>
          <cell r="H931">
            <v>1875157</v>
          </cell>
          <cell r="I931">
            <v>1875157</v>
          </cell>
          <cell r="J931">
            <v>1875157</v>
          </cell>
          <cell r="K931">
            <v>1875157</v>
          </cell>
          <cell r="L931">
            <v>1875157</v>
          </cell>
        </row>
        <row r="932">
          <cell r="D932">
            <v>1875157</v>
          </cell>
          <cell r="E932">
            <v>1875157</v>
          </cell>
          <cell r="F932">
            <v>1875157</v>
          </cell>
          <cell r="G932">
            <v>1875157</v>
          </cell>
          <cell r="H932">
            <v>1875157</v>
          </cell>
          <cell r="I932">
            <v>1875157</v>
          </cell>
          <cell r="J932">
            <v>1875157</v>
          </cell>
          <cell r="K932">
            <v>1875157</v>
          </cell>
          <cell r="L932">
            <v>1875157</v>
          </cell>
        </row>
        <row r="933">
          <cell r="D933">
            <v>1875157</v>
          </cell>
          <cell r="E933">
            <v>1875157</v>
          </cell>
          <cell r="F933">
            <v>1875157</v>
          </cell>
          <cell r="G933">
            <v>1875157</v>
          </cell>
          <cell r="H933">
            <v>1875157</v>
          </cell>
          <cell r="I933">
            <v>1875157</v>
          </cell>
          <cell r="J933">
            <v>1875157</v>
          </cell>
          <cell r="K933">
            <v>1875157</v>
          </cell>
          <cell r="L933">
            <v>1875157</v>
          </cell>
        </row>
        <row r="934">
          <cell r="D934">
            <v>1875157</v>
          </cell>
          <cell r="E934">
            <v>1875157</v>
          </cell>
          <cell r="F934">
            <v>1875157</v>
          </cell>
          <cell r="G934">
            <v>1875157</v>
          </cell>
          <cell r="H934">
            <v>1875157</v>
          </cell>
          <cell r="I934">
            <v>1875157</v>
          </cell>
          <cell r="J934">
            <v>1875157</v>
          </cell>
          <cell r="K934">
            <v>1875157</v>
          </cell>
          <cell r="L934">
            <v>1875157</v>
          </cell>
        </row>
        <row r="935">
          <cell r="D935">
            <v>1875157</v>
          </cell>
          <cell r="E935">
            <v>1875157</v>
          </cell>
          <cell r="F935">
            <v>1875157</v>
          </cell>
          <cell r="G935">
            <v>1875157</v>
          </cell>
          <cell r="H935">
            <v>1875157</v>
          </cell>
          <cell r="I935">
            <v>1875157</v>
          </cell>
          <cell r="J935">
            <v>1875157</v>
          </cell>
          <cell r="K935">
            <v>1875157</v>
          </cell>
          <cell r="L935">
            <v>1875157</v>
          </cell>
        </row>
        <row r="936">
          <cell r="D936">
            <v>1875157</v>
          </cell>
          <cell r="E936">
            <v>1875157</v>
          </cell>
          <cell r="F936">
            <v>1875157</v>
          </cell>
          <cell r="G936">
            <v>1875157</v>
          </cell>
          <cell r="H936">
            <v>1875157</v>
          </cell>
          <cell r="I936">
            <v>1875157</v>
          </cell>
          <cell r="J936">
            <v>1875157</v>
          </cell>
          <cell r="K936">
            <v>1875157</v>
          </cell>
          <cell r="L936">
            <v>1875157</v>
          </cell>
        </row>
        <row r="937">
          <cell r="D937">
            <v>1875157</v>
          </cell>
          <cell r="E937">
            <v>1875157</v>
          </cell>
          <cell r="F937">
            <v>1875157</v>
          </cell>
          <cell r="G937">
            <v>1875157</v>
          </cell>
          <cell r="H937">
            <v>1875157</v>
          </cell>
          <cell r="I937">
            <v>1875157</v>
          </cell>
          <cell r="J937">
            <v>1875157</v>
          </cell>
          <cell r="K937">
            <v>1875157</v>
          </cell>
          <cell r="L937">
            <v>1875157</v>
          </cell>
        </row>
        <row r="938">
          <cell r="D938">
            <v>1875157</v>
          </cell>
          <cell r="E938">
            <v>1875157</v>
          </cell>
          <cell r="F938">
            <v>1875157</v>
          </cell>
          <cell r="G938">
            <v>1875157</v>
          </cell>
          <cell r="H938">
            <v>1875157</v>
          </cell>
          <cell r="I938">
            <v>1875157</v>
          </cell>
          <cell r="J938">
            <v>1875157</v>
          </cell>
          <cell r="K938">
            <v>1875157</v>
          </cell>
          <cell r="L938">
            <v>1875157</v>
          </cell>
        </row>
        <row r="939">
          <cell r="D939">
            <v>1875157</v>
          </cell>
          <cell r="E939">
            <v>1875157</v>
          </cell>
          <cell r="F939">
            <v>1875157</v>
          </cell>
          <cell r="G939">
            <v>1875157</v>
          </cell>
          <cell r="H939">
            <v>1875157</v>
          </cell>
          <cell r="I939">
            <v>1875157</v>
          </cell>
          <cell r="J939">
            <v>1875157</v>
          </cell>
          <cell r="K939">
            <v>1875157</v>
          </cell>
          <cell r="L939">
            <v>1875157</v>
          </cell>
        </row>
        <row r="940">
          <cell r="D940">
            <v>1875157</v>
          </cell>
          <cell r="E940">
            <v>1875157</v>
          </cell>
          <cell r="F940">
            <v>1875157</v>
          </cell>
          <cell r="G940">
            <v>1875157</v>
          </cell>
          <cell r="H940">
            <v>1875157</v>
          </cell>
          <cell r="I940">
            <v>1875157</v>
          </cell>
          <cell r="J940">
            <v>1875157</v>
          </cell>
          <cell r="K940">
            <v>1875157</v>
          </cell>
          <cell r="L940">
            <v>1875157</v>
          </cell>
        </row>
        <row r="941">
          <cell r="D941">
            <v>1875157</v>
          </cell>
          <cell r="E941">
            <v>1875157</v>
          </cell>
          <cell r="F941">
            <v>1875157</v>
          </cell>
          <cell r="G941">
            <v>1875157</v>
          </cell>
          <cell r="H941">
            <v>1875157</v>
          </cell>
          <cell r="I941">
            <v>1875157</v>
          </cell>
          <cell r="J941">
            <v>1875157</v>
          </cell>
          <cell r="K941">
            <v>1875157</v>
          </cell>
          <cell r="L941">
            <v>1875157</v>
          </cell>
        </row>
        <row r="942">
          <cell r="D942">
            <v>1875157</v>
          </cell>
          <cell r="E942">
            <v>1875157</v>
          </cell>
          <cell r="F942">
            <v>1875157</v>
          </cell>
          <cell r="G942">
            <v>1875157</v>
          </cell>
          <cell r="H942">
            <v>1875157</v>
          </cell>
          <cell r="I942">
            <v>1875157</v>
          </cell>
          <cell r="J942">
            <v>1875157</v>
          </cell>
          <cell r="K942">
            <v>1875157</v>
          </cell>
          <cell r="L942">
            <v>1875157</v>
          </cell>
        </row>
        <row r="943">
          <cell r="D943">
            <v>1875157</v>
          </cell>
          <cell r="E943">
            <v>1875157</v>
          </cell>
          <cell r="F943">
            <v>1875157</v>
          </cell>
          <cell r="G943">
            <v>1875157</v>
          </cell>
          <cell r="H943">
            <v>1875157</v>
          </cell>
          <cell r="I943">
            <v>1875157</v>
          </cell>
          <cell r="J943">
            <v>1875157</v>
          </cell>
          <cell r="K943">
            <v>1875157</v>
          </cell>
          <cell r="L943">
            <v>1875157</v>
          </cell>
        </row>
        <row r="944">
          <cell r="D944">
            <v>1875157</v>
          </cell>
          <cell r="E944">
            <v>1875157</v>
          </cell>
          <cell r="F944">
            <v>1875157</v>
          </cell>
          <cell r="G944">
            <v>1875157</v>
          </cell>
          <cell r="H944">
            <v>1875157</v>
          </cell>
          <cell r="I944">
            <v>1875157</v>
          </cell>
          <cell r="J944">
            <v>1875157</v>
          </cell>
          <cell r="K944">
            <v>1875157</v>
          </cell>
          <cell r="L944">
            <v>1875157</v>
          </cell>
        </row>
        <row r="945">
          <cell r="D945">
            <v>1875157</v>
          </cell>
          <cell r="E945">
            <v>1875157</v>
          </cell>
          <cell r="F945">
            <v>1875157</v>
          </cell>
          <cell r="G945">
            <v>1875157</v>
          </cell>
          <cell r="H945">
            <v>1875157</v>
          </cell>
          <cell r="I945">
            <v>1875157</v>
          </cell>
          <cell r="J945">
            <v>1875157</v>
          </cell>
          <cell r="K945">
            <v>1875157</v>
          </cell>
          <cell r="L945">
            <v>1875157</v>
          </cell>
        </row>
        <row r="946">
          <cell r="D946">
            <v>1875157</v>
          </cell>
          <cell r="E946">
            <v>1875157</v>
          </cell>
          <cell r="F946">
            <v>1875157</v>
          </cell>
          <cell r="G946">
            <v>1875157</v>
          </cell>
          <cell r="H946">
            <v>1875157</v>
          </cell>
          <cell r="I946">
            <v>1875157</v>
          </cell>
          <cell r="J946">
            <v>1875157</v>
          </cell>
          <cell r="K946">
            <v>1875157</v>
          </cell>
          <cell r="L946">
            <v>1875157</v>
          </cell>
        </row>
        <row r="947">
          <cell r="D947">
            <v>1875157</v>
          </cell>
          <cell r="E947">
            <v>1875157</v>
          </cell>
          <cell r="F947">
            <v>1875157</v>
          </cell>
          <cell r="G947">
            <v>1875157</v>
          </cell>
          <cell r="H947">
            <v>1875157</v>
          </cell>
          <cell r="I947">
            <v>1875157</v>
          </cell>
          <cell r="J947">
            <v>1875157</v>
          </cell>
          <cell r="K947">
            <v>1875157</v>
          </cell>
          <cell r="L947">
            <v>1875157</v>
          </cell>
        </row>
        <row r="948">
          <cell r="D948">
            <v>1875157</v>
          </cell>
          <cell r="E948">
            <v>1875157</v>
          </cell>
          <cell r="F948">
            <v>1875157</v>
          </cell>
          <cell r="G948">
            <v>1875157</v>
          </cell>
          <cell r="H948">
            <v>1875157</v>
          </cell>
          <cell r="I948">
            <v>1875157</v>
          </cell>
          <cell r="J948">
            <v>1875157</v>
          </cell>
          <cell r="K948">
            <v>1875157</v>
          </cell>
          <cell r="L948">
            <v>1875157</v>
          </cell>
        </row>
        <row r="949">
          <cell r="D949">
            <v>1875157</v>
          </cell>
          <cell r="E949">
            <v>1875157</v>
          </cell>
          <cell r="F949">
            <v>1875157</v>
          </cell>
          <cell r="G949">
            <v>1875157</v>
          </cell>
          <cell r="H949">
            <v>1875157</v>
          </cell>
          <cell r="I949">
            <v>1875157</v>
          </cell>
          <cell r="J949">
            <v>1875157</v>
          </cell>
          <cell r="K949">
            <v>1875157</v>
          </cell>
          <cell r="L949">
            <v>1875157</v>
          </cell>
        </row>
        <row r="950">
          <cell r="D950">
            <v>1875157</v>
          </cell>
          <cell r="E950">
            <v>1875157</v>
          </cell>
          <cell r="F950">
            <v>1875157</v>
          </cell>
          <cell r="G950">
            <v>1875157</v>
          </cell>
          <cell r="H950">
            <v>1875157</v>
          </cell>
          <cell r="I950">
            <v>1875157</v>
          </cell>
          <cell r="J950">
            <v>1875157</v>
          </cell>
          <cell r="K950">
            <v>1875157</v>
          </cell>
          <cell r="L950">
            <v>1875157</v>
          </cell>
        </row>
        <row r="951">
          <cell r="D951">
            <v>1875157</v>
          </cell>
          <cell r="E951">
            <v>1875157</v>
          </cell>
          <cell r="F951">
            <v>1875157</v>
          </cell>
          <cell r="G951">
            <v>1875157</v>
          </cell>
          <cell r="H951">
            <v>1875157</v>
          </cell>
          <cell r="I951">
            <v>1875157</v>
          </cell>
          <cell r="J951">
            <v>1875157</v>
          </cell>
          <cell r="K951">
            <v>1875157</v>
          </cell>
          <cell r="L951">
            <v>1875157</v>
          </cell>
        </row>
        <row r="952">
          <cell r="D952">
            <v>1875157</v>
          </cell>
          <cell r="E952">
            <v>1875157</v>
          </cell>
          <cell r="F952">
            <v>1875157</v>
          </cell>
          <cell r="G952">
            <v>1875157</v>
          </cell>
          <cell r="H952">
            <v>1875157</v>
          </cell>
          <cell r="I952">
            <v>1875157</v>
          </cell>
          <cell r="J952">
            <v>1875157</v>
          </cell>
          <cell r="K952">
            <v>1875157</v>
          </cell>
          <cell r="L952">
            <v>1875157</v>
          </cell>
        </row>
        <row r="953">
          <cell r="D953">
            <v>1875157</v>
          </cell>
          <cell r="E953">
            <v>1875157</v>
          </cell>
          <cell r="F953">
            <v>1875157</v>
          </cell>
          <cell r="G953">
            <v>1875157</v>
          </cell>
          <cell r="H953">
            <v>1875157</v>
          </cell>
          <cell r="I953">
            <v>1875157</v>
          </cell>
          <cell r="J953">
            <v>1875157</v>
          </cell>
          <cell r="K953">
            <v>1875157</v>
          </cell>
          <cell r="L953">
            <v>1875157</v>
          </cell>
        </row>
        <row r="954">
          <cell r="D954">
            <v>1875157</v>
          </cell>
          <cell r="E954">
            <v>1875157</v>
          </cell>
          <cell r="F954">
            <v>1875157</v>
          </cell>
          <cell r="G954">
            <v>1875157</v>
          </cell>
          <cell r="H954">
            <v>1875157</v>
          </cell>
          <cell r="I954">
            <v>1875157</v>
          </cell>
          <cell r="J954">
            <v>1875157</v>
          </cell>
          <cell r="K954">
            <v>1875157</v>
          </cell>
          <cell r="L954">
            <v>1875157</v>
          </cell>
        </row>
        <row r="955">
          <cell r="D955">
            <v>1875157</v>
          </cell>
          <cell r="E955">
            <v>1875157</v>
          </cell>
          <cell r="F955">
            <v>1875157</v>
          </cell>
          <cell r="G955">
            <v>1875157</v>
          </cell>
          <cell r="H955">
            <v>1875157</v>
          </cell>
          <cell r="I955">
            <v>1875157</v>
          </cell>
          <cell r="J955">
            <v>1875157</v>
          </cell>
          <cell r="K955">
            <v>1875157</v>
          </cell>
          <cell r="L955">
            <v>1875157</v>
          </cell>
        </row>
        <row r="956">
          <cell r="D956">
            <v>1875157</v>
          </cell>
          <cell r="E956">
            <v>1875157</v>
          </cell>
          <cell r="F956">
            <v>1875157</v>
          </cell>
          <cell r="G956">
            <v>1875157</v>
          </cell>
          <cell r="H956">
            <v>1875157</v>
          </cell>
          <cell r="I956">
            <v>1875157</v>
          </cell>
          <cell r="J956">
            <v>1875157</v>
          </cell>
          <cell r="K956">
            <v>1875157</v>
          </cell>
          <cell r="L956">
            <v>1875157</v>
          </cell>
        </row>
        <row r="957">
          <cell r="D957">
            <v>1875157</v>
          </cell>
          <cell r="E957">
            <v>1875157</v>
          </cell>
          <cell r="F957">
            <v>1875157</v>
          </cell>
          <cell r="G957">
            <v>1875157</v>
          </cell>
          <cell r="H957">
            <v>1875157</v>
          </cell>
          <cell r="I957">
            <v>1875157</v>
          </cell>
          <cell r="J957">
            <v>1875157</v>
          </cell>
          <cell r="K957">
            <v>1875157</v>
          </cell>
          <cell r="L957">
            <v>1875157</v>
          </cell>
        </row>
        <row r="958">
          <cell r="D958">
            <v>1875157</v>
          </cell>
          <cell r="E958">
            <v>1875157</v>
          </cell>
          <cell r="F958">
            <v>1875157</v>
          </cell>
          <cell r="G958">
            <v>1875157</v>
          </cell>
          <cell r="H958">
            <v>1875157</v>
          </cell>
          <cell r="I958">
            <v>1875157</v>
          </cell>
          <cell r="J958">
            <v>1875157</v>
          </cell>
          <cell r="K958">
            <v>1875157</v>
          </cell>
          <cell r="L958">
            <v>1875157</v>
          </cell>
        </row>
        <row r="959">
          <cell r="D959">
            <v>1875157</v>
          </cell>
          <cell r="E959">
            <v>1875157</v>
          </cell>
          <cell r="F959">
            <v>1875157</v>
          </cell>
          <cell r="G959">
            <v>1875157</v>
          </cell>
          <cell r="H959">
            <v>1875157</v>
          </cell>
          <cell r="I959">
            <v>1875157</v>
          </cell>
          <cell r="J959">
            <v>1875157</v>
          </cell>
          <cell r="K959">
            <v>1875157</v>
          </cell>
          <cell r="L959">
            <v>1875157</v>
          </cell>
        </row>
        <row r="960">
          <cell r="D960">
            <v>1875157</v>
          </cell>
          <cell r="E960">
            <v>1875157</v>
          </cell>
          <cell r="F960">
            <v>1875157</v>
          </cell>
          <cell r="G960">
            <v>1875157</v>
          </cell>
          <cell r="H960">
            <v>1875157</v>
          </cell>
          <cell r="I960">
            <v>1875157</v>
          </cell>
          <cell r="J960">
            <v>1875157</v>
          </cell>
          <cell r="K960">
            <v>1875157</v>
          </cell>
          <cell r="L960">
            <v>1875157</v>
          </cell>
        </row>
        <row r="961">
          <cell r="D961">
            <v>1875157</v>
          </cell>
          <cell r="E961">
            <v>1875157</v>
          </cell>
          <cell r="F961">
            <v>1875157</v>
          </cell>
          <cell r="G961">
            <v>1875157</v>
          </cell>
          <cell r="H961">
            <v>1875157</v>
          </cell>
          <cell r="I961">
            <v>1875157</v>
          </cell>
          <cell r="J961">
            <v>1875157</v>
          </cell>
          <cell r="K961">
            <v>1875157</v>
          </cell>
          <cell r="L961">
            <v>1875157</v>
          </cell>
        </row>
        <row r="962">
          <cell r="D962">
            <v>1875157</v>
          </cell>
          <cell r="E962">
            <v>1875157</v>
          </cell>
          <cell r="F962">
            <v>1875157</v>
          </cell>
          <cell r="G962">
            <v>1875157</v>
          </cell>
          <cell r="H962">
            <v>1875157</v>
          </cell>
          <cell r="I962">
            <v>1875157</v>
          </cell>
          <cell r="J962">
            <v>1875157</v>
          </cell>
          <cell r="K962">
            <v>1875157</v>
          </cell>
          <cell r="L962">
            <v>1875157</v>
          </cell>
        </row>
        <row r="963">
          <cell r="D963">
            <v>1875157</v>
          </cell>
          <cell r="E963">
            <v>1875157</v>
          </cell>
          <cell r="F963">
            <v>1875157</v>
          </cell>
          <cell r="G963">
            <v>1875157</v>
          </cell>
          <cell r="H963">
            <v>1875157</v>
          </cell>
          <cell r="I963">
            <v>1875157</v>
          </cell>
          <cell r="J963">
            <v>1875157</v>
          </cell>
          <cell r="K963">
            <v>1875157</v>
          </cell>
          <cell r="L963">
            <v>1875157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PCJ 21-25 RESTRITIVO"/>
    </sheetNames>
    <sheetDataSet>
      <sheetData sheetId="0">
        <row r="2">
          <cell r="A2" t="str">
            <v>2.5 - Gestão integrada</v>
          </cell>
        </row>
        <row r="3">
          <cell r="A3" t="str">
            <v>2.5 - Gestão integrada</v>
          </cell>
        </row>
        <row r="4">
          <cell r="A4" t="str">
            <v>2.5 - Gestão integrada</v>
          </cell>
        </row>
        <row r="5">
          <cell r="A5" t="str">
            <v>2.5 - Gestão integrada</v>
          </cell>
        </row>
        <row r="6">
          <cell r="A6" t="str">
            <v>2.5 - Gestão integrada</v>
          </cell>
        </row>
        <row r="7">
          <cell r="A7" t="str">
            <v>2.5 - Gestão integrada</v>
          </cell>
        </row>
        <row r="8">
          <cell r="A8" t="str">
            <v>2.5 - Gestão integrada</v>
          </cell>
        </row>
        <row r="11">
          <cell r="A11" t="str">
            <v>1.1 - Bases e Sistemas de Informação</v>
          </cell>
        </row>
        <row r="12">
          <cell r="A12" t="str">
            <v>8.3 - Comunicação</v>
          </cell>
        </row>
        <row r="13">
          <cell r="A13" t="str">
            <v>8.3 - Comunicação</v>
          </cell>
        </row>
        <row r="14">
          <cell r="A14" t="str">
            <v>2.3 - Cobrança</v>
          </cell>
        </row>
        <row r="15">
          <cell r="A15" t="str">
            <v>2.5 - Gestão integrada</v>
          </cell>
        </row>
        <row r="16">
          <cell r="A16" t="str">
            <v>1.2 - Apoio ao planejamento</v>
          </cell>
        </row>
        <row r="17">
          <cell r="A17" t="str">
            <v>2.5 - Gestão integrada</v>
          </cell>
        </row>
        <row r="18">
          <cell r="A18" t="str">
            <v>2.5 - Gestão integrada</v>
          </cell>
        </row>
        <row r="19">
          <cell r="A19" t="str">
            <v>2.5 - Gestão integrada</v>
          </cell>
        </row>
        <row r="20">
          <cell r="A20" t="str">
            <v>2.5 - Gestão integrada</v>
          </cell>
        </row>
        <row r="21">
          <cell r="A21" t="str">
            <v>8.1 - Capacitação técnica</v>
          </cell>
        </row>
        <row r="22">
          <cell r="A22" t="str">
            <v>8.1 - Capacitação técnica</v>
          </cell>
        </row>
        <row r="23">
          <cell r="A23" t="str">
            <v>1.6 - Legislação</v>
          </cell>
        </row>
        <row r="24">
          <cell r="A24" t="str">
            <v>5.1 - Controle de perdas</v>
          </cell>
        </row>
        <row r="25">
          <cell r="A25" t="str">
            <v>1.2 - Apoio ao planejamento</v>
          </cell>
        </row>
        <row r="28">
          <cell r="A28" t="str">
            <v>1.4 - Monitoramento</v>
          </cell>
        </row>
        <row r="30">
          <cell r="A30" t="str">
            <v>8.1 - Capacitação técnica</v>
          </cell>
        </row>
        <row r="31">
          <cell r="A31" t="str">
            <v>1.2 - Apoio ao planejamento</v>
          </cell>
        </row>
        <row r="35">
          <cell r="A35" t="str">
            <v>4.1 - Proteção de mananciais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6"/>
  <sheetViews>
    <sheetView tabSelected="1" topLeftCell="A55" zoomScale="60" zoomScaleNormal="60" workbookViewId="0">
      <selection activeCell="M21" sqref="M21"/>
    </sheetView>
  </sheetViews>
  <sheetFormatPr defaultColWidth="0" defaultRowHeight="15" customHeight="1" zeroHeight="1" x14ac:dyDescent="0.25"/>
  <cols>
    <col min="1" max="1" width="16.19921875" style="70" customWidth="1"/>
    <col min="2" max="2" width="32.3984375" style="70" customWidth="1"/>
    <col min="3" max="3" width="58.59765625" style="68" customWidth="1"/>
    <col min="4" max="4" width="19.09765625" style="68" hidden="1" customWidth="1"/>
    <col min="5" max="5" width="15.3984375" style="70" customWidth="1"/>
    <col min="6" max="6" width="24.09765625" style="72" customWidth="1"/>
    <col min="7" max="7" width="16.3984375" style="70" customWidth="1"/>
    <col min="8" max="8" width="13.69921875" style="70" customWidth="1"/>
    <col min="9" max="9" width="23.59765625" style="70" customWidth="1"/>
    <col min="10" max="10" width="21.09765625" style="91" bestFit="1" customWidth="1"/>
    <col min="11" max="11" width="19.19921875" style="70" customWidth="1"/>
    <col min="12" max="13" width="20" style="70" bestFit="1" customWidth="1"/>
    <col min="14" max="14" width="19.8984375" style="70" customWidth="1"/>
    <col min="15" max="15" width="13.69921875" style="70" customWidth="1"/>
    <col min="16" max="16" width="17.09765625" style="70" customWidth="1"/>
    <col min="17" max="25" width="7.69921875" style="70" hidden="1" customWidth="1"/>
    <col min="26" max="16384" width="12.59765625" style="70" hidden="1"/>
  </cols>
  <sheetData>
    <row r="1" spans="1:22" ht="43.8" thickBot="1" x14ac:dyDescent="0.3">
      <c r="A1" s="49" t="s">
        <v>0</v>
      </c>
      <c r="B1" s="50" t="s">
        <v>1</v>
      </c>
      <c r="C1" s="66" t="s">
        <v>2</v>
      </c>
      <c r="D1" s="66"/>
      <c r="E1" s="49" t="s">
        <v>3</v>
      </c>
      <c r="F1" s="49" t="s">
        <v>4</v>
      </c>
      <c r="G1" s="49" t="s">
        <v>5</v>
      </c>
      <c r="H1" s="49" t="s">
        <v>6</v>
      </c>
      <c r="I1" s="49" t="s">
        <v>7</v>
      </c>
      <c r="J1" s="89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 t="s">
        <v>13</v>
      </c>
      <c r="P1" s="4" t="s">
        <v>14</v>
      </c>
      <c r="Q1" s="69"/>
      <c r="R1" s="69"/>
      <c r="S1" s="69"/>
      <c r="T1" s="69"/>
      <c r="U1" s="69"/>
      <c r="V1" s="69"/>
    </row>
    <row r="2" spans="1:22" s="79" customFormat="1" ht="70.5" customHeight="1" thickBot="1" x14ac:dyDescent="0.3">
      <c r="A2" s="81" t="s">
        <v>15</v>
      </c>
      <c r="B2" s="81" t="s">
        <v>16</v>
      </c>
      <c r="C2" s="81" t="s">
        <v>17</v>
      </c>
      <c r="D2" s="65" t="s">
        <v>18</v>
      </c>
      <c r="E2" s="81" t="s">
        <v>19</v>
      </c>
      <c r="F2" s="81" t="s">
        <v>20</v>
      </c>
      <c r="G2" s="81" t="s">
        <v>21</v>
      </c>
      <c r="H2" s="81" t="s">
        <v>22</v>
      </c>
      <c r="I2" s="81" t="s">
        <v>23</v>
      </c>
      <c r="J2" s="73">
        <v>0</v>
      </c>
      <c r="K2" s="82">
        <v>1383949.22</v>
      </c>
      <c r="L2" s="82">
        <v>1878168.15</v>
      </c>
      <c r="M2" s="82">
        <v>1936400.85</v>
      </c>
      <c r="N2" s="73">
        <f t="shared" ref="N2:N33" si="0">SUM(J2:M2)</f>
        <v>5198518.2200000007</v>
      </c>
      <c r="O2" s="81" t="s">
        <v>24</v>
      </c>
      <c r="P2" s="81"/>
      <c r="Q2" s="80"/>
      <c r="R2" s="80"/>
      <c r="S2" s="80"/>
      <c r="T2" s="80"/>
      <c r="U2" s="80"/>
      <c r="V2" s="80"/>
    </row>
    <row r="3" spans="1:22" s="79" customFormat="1" ht="94.5" customHeight="1" thickBot="1" x14ac:dyDescent="0.3">
      <c r="A3" s="65" t="s">
        <v>25</v>
      </c>
      <c r="B3" s="65" t="s">
        <v>26</v>
      </c>
      <c r="C3" s="65" t="s">
        <v>27</v>
      </c>
      <c r="D3" s="65" t="str">
        <f>VLOOKUP(C3,'[1]PA - RF (relatório)'!$C:$D,2,FALSE)</f>
        <v>GSH</v>
      </c>
      <c r="E3" s="65" t="s">
        <v>22</v>
      </c>
      <c r="F3" s="65" t="s">
        <v>28</v>
      </c>
      <c r="G3" s="65" t="s">
        <v>29</v>
      </c>
      <c r="H3" s="65" t="s">
        <v>22</v>
      </c>
      <c r="I3" s="65" t="s">
        <v>30</v>
      </c>
      <c r="J3" s="73">
        <v>1360122.45</v>
      </c>
      <c r="K3" s="73">
        <v>0</v>
      </c>
      <c r="L3" s="73">
        <v>0</v>
      </c>
      <c r="M3" s="73">
        <v>0</v>
      </c>
      <c r="N3" s="73">
        <f t="shared" si="0"/>
        <v>1360122.45</v>
      </c>
      <c r="O3" s="65" t="s">
        <v>24</v>
      </c>
      <c r="P3" s="65"/>
      <c r="Q3" s="80"/>
      <c r="R3" s="80"/>
      <c r="S3" s="80"/>
      <c r="T3" s="80"/>
      <c r="U3" s="80"/>
      <c r="V3" s="80"/>
    </row>
    <row r="4" spans="1:22" s="79" customFormat="1" ht="56.25" customHeight="1" thickBot="1" x14ac:dyDescent="0.3">
      <c r="A4" s="65" t="s">
        <v>31</v>
      </c>
      <c r="B4" s="65" t="s">
        <v>32</v>
      </c>
      <c r="C4" s="65" t="s">
        <v>33</v>
      </c>
      <c r="D4" s="65" t="str">
        <f>VLOOKUP(C4,'[1]PA - RF (relatório)'!$C:$D,2,FALSE)</f>
        <v>AS</v>
      </c>
      <c r="E4" s="65" t="str">
        <f>VLOOKUP($C4,'[2]PAPI FEHIDRO'!$D:$L,5,FALSE)</f>
        <v>Bacia</v>
      </c>
      <c r="F4" s="65" t="s">
        <v>34</v>
      </c>
      <c r="G4" s="65" t="s">
        <v>21</v>
      </c>
      <c r="H4" s="65" t="s">
        <v>35</v>
      </c>
      <c r="I4" s="65" t="s">
        <v>36</v>
      </c>
      <c r="J4" s="73">
        <v>0</v>
      </c>
      <c r="K4" s="73">
        <v>300000</v>
      </c>
      <c r="L4" s="73">
        <v>300000</v>
      </c>
      <c r="M4" s="73">
        <v>300000</v>
      </c>
      <c r="N4" s="73">
        <f t="shared" si="0"/>
        <v>900000</v>
      </c>
      <c r="O4" s="65" t="s">
        <v>37</v>
      </c>
      <c r="P4" s="65"/>
      <c r="Q4" s="80"/>
      <c r="R4" s="80"/>
      <c r="S4" s="80"/>
      <c r="T4" s="80"/>
      <c r="U4" s="80"/>
      <c r="V4" s="80"/>
    </row>
    <row r="5" spans="1:22" s="83" customFormat="1" ht="42" thickBot="1" x14ac:dyDescent="0.3">
      <c r="A5" s="65" t="s">
        <v>31</v>
      </c>
      <c r="B5" s="65" t="s">
        <v>38</v>
      </c>
      <c r="C5" s="65" t="s">
        <v>39</v>
      </c>
      <c r="D5" s="65" t="str">
        <f>VLOOKUP(C5,'[1]PA - RF (relatório)'!$C:$D,2,FALSE)</f>
        <v>GSH</v>
      </c>
      <c r="E5" s="65" t="str">
        <f>VLOOKUP($C5,'[2]PAPI FEHIDRO'!$D:$L,5,FALSE)</f>
        <v>Bacia</v>
      </c>
      <c r="F5" s="65" t="s">
        <v>34</v>
      </c>
      <c r="G5" s="65" t="s">
        <v>21</v>
      </c>
      <c r="H5" s="65" t="s">
        <v>40</v>
      </c>
      <c r="I5" s="65" t="s">
        <v>41</v>
      </c>
      <c r="J5" s="73">
        <v>0</v>
      </c>
      <c r="K5" s="73">
        <v>0</v>
      </c>
      <c r="L5" s="73">
        <v>0</v>
      </c>
      <c r="M5" s="73">
        <v>450000</v>
      </c>
      <c r="N5" s="73">
        <f t="shared" si="0"/>
        <v>450000</v>
      </c>
      <c r="O5" s="65" t="s">
        <v>37</v>
      </c>
      <c r="P5" s="65"/>
      <c r="Q5" s="86"/>
      <c r="R5" s="86"/>
      <c r="S5" s="86"/>
      <c r="T5" s="86"/>
      <c r="U5" s="86"/>
      <c r="V5" s="86"/>
    </row>
    <row r="6" spans="1:22" s="83" customFormat="1" ht="40.5" customHeight="1" thickBot="1" x14ac:dyDescent="0.3">
      <c r="A6" s="65" t="s">
        <v>31</v>
      </c>
      <c r="B6" s="65" t="s">
        <v>42</v>
      </c>
      <c r="C6" s="65" t="s">
        <v>43</v>
      </c>
      <c r="D6" s="65" t="str">
        <f>VLOOKUP(C6,'[1]PA - RF (relatório)'!$C:$D,2,FALSE)</f>
        <v>ECA</v>
      </c>
      <c r="E6" s="65" t="str">
        <f>VLOOKUP($C6,'[2]PAPI FEHIDRO'!$D:$L,5,FALSE)</f>
        <v>Bacia</v>
      </c>
      <c r="F6" s="65" t="s">
        <v>34</v>
      </c>
      <c r="G6" s="65" t="s">
        <v>21</v>
      </c>
      <c r="H6" s="65" t="s">
        <v>40</v>
      </c>
      <c r="I6" s="65" t="s">
        <v>41</v>
      </c>
      <c r="J6" s="73">
        <v>0</v>
      </c>
      <c r="K6" s="73">
        <v>1513325.7216</v>
      </c>
      <c r="L6" s="73">
        <v>0</v>
      </c>
      <c r="M6" s="73">
        <v>0</v>
      </c>
      <c r="N6" s="73">
        <f t="shared" si="0"/>
        <v>1513325.7216</v>
      </c>
      <c r="O6" s="65" t="s">
        <v>37</v>
      </c>
      <c r="P6" s="65"/>
      <c r="Q6" s="86"/>
      <c r="R6" s="86"/>
      <c r="S6" s="86"/>
      <c r="T6" s="86"/>
      <c r="U6" s="86"/>
      <c r="V6" s="86"/>
    </row>
    <row r="7" spans="1:22" s="83" customFormat="1" ht="40.5" customHeight="1" thickBot="1" x14ac:dyDescent="0.3">
      <c r="A7" s="65" t="s">
        <v>31</v>
      </c>
      <c r="B7" s="65" t="s">
        <v>44</v>
      </c>
      <c r="C7" s="65" t="s">
        <v>45</v>
      </c>
      <c r="D7" s="65" t="str">
        <f>VLOOKUP(C7,'[1]PA - RF (relatório)'!$C:$D,2,FALSE)</f>
        <v>GRH</v>
      </c>
      <c r="E7" s="65" t="str">
        <f>VLOOKUP($C7,'[2]PAPI FEHIDRO'!$D:$L,5,FALSE)</f>
        <v>Bacia</v>
      </c>
      <c r="F7" s="65" t="s">
        <v>34</v>
      </c>
      <c r="G7" s="65" t="s">
        <v>21</v>
      </c>
      <c r="H7" s="65" t="s">
        <v>40</v>
      </c>
      <c r="I7" s="65" t="s">
        <v>41</v>
      </c>
      <c r="J7" s="73">
        <v>0</v>
      </c>
      <c r="K7" s="73">
        <v>0</v>
      </c>
      <c r="L7" s="73">
        <v>700000</v>
      </c>
      <c r="M7" s="73">
        <v>700000</v>
      </c>
      <c r="N7" s="73">
        <f t="shared" si="0"/>
        <v>1400000</v>
      </c>
      <c r="O7" s="65" t="s">
        <v>37</v>
      </c>
      <c r="P7" s="65"/>
      <c r="Q7" s="86"/>
      <c r="R7" s="86"/>
      <c r="S7" s="86"/>
      <c r="T7" s="86"/>
      <c r="U7" s="86"/>
      <c r="V7" s="86"/>
    </row>
    <row r="8" spans="1:22" s="83" customFormat="1" ht="36.75" customHeight="1" thickBot="1" x14ac:dyDescent="0.3">
      <c r="A8" s="65" t="s">
        <v>15</v>
      </c>
      <c r="B8" s="65" t="s">
        <v>46</v>
      </c>
      <c r="C8" s="65" t="s">
        <v>47</v>
      </c>
      <c r="D8" s="65" t="str">
        <f>VLOOKUP(C8,'[1]PA - RF (relatório)'!$C:$D,2,FALSE)</f>
        <v>ECA</v>
      </c>
      <c r="E8" s="65" t="str">
        <f>VLOOKUP($C8,'[2]PAPI FEHIDRO'!$D:$L,5,FALSE)</f>
        <v>Município</v>
      </c>
      <c r="F8" s="65" t="s">
        <v>35</v>
      </c>
      <c r="G8" s="65" t="s">
        <v>21</v>
      </c>
      <c r="H8" s="65" t="s">
        <v>35</v>
      </c>
      <c r="I8" s="65" t="s">
        <v>48</v>
      </c>
      <c r="J8" s="73">
        <v>0</v>
      </c>
      <c r="K8" s="73">
        <v>0</v>
      </c>
      <c r="L8" s="73">
        <v>0</v>
      </c>
      <c r="M8" s="73">
        <v>0</v>
      </c>
      <c r="N8" s="73">
        <f t="shared" si="0"/>
        <v>0</v>
      </c>
      <c r="O8" s="65" t="s">
        <v>37</v>
      </c>
      <c r="P8" s="65"/>
      <c r="Q8" s="80"/>
      <c r="R8" s="80"/>
      <c r="S8" s="80"/>
      <c r="T8" s="80"/>
      <c r="U8" s="80"/>
      <c r="V8" s="80"/>
    </row>
    <row r="9" spans="1:22" s="83" customFormat="1" ht="28.2" thickBot="1" x14ac:dyDescent="0.3">
      <c r="A9" s="65" t="s">
        <v>15</v>
      </c>
      <c r="B9" s="65" t="s">
        <v>49</v>
      </c>
      <c r="C9" s="65" t="s">
        <v>50</v>
      </c>
      <c r="D9" s="65" t="str">
        <f>VLOOKUP(C9,'[1]PA - RF (relatório)'!$C:$D,2,FALSE)</f>
        <v>ECA</v>
      </c>
      <c r="E9" s="65" t="str">
        <f>VLOOKUP($C9,'[2]PAPI FEHIDRO'!$D:$L,5,FALSE)</f>
        <v>Município</v>
      </c>
      <c r="F9" s="65" t="s">
        <v>35</v>
      </c>
      <c r="G9" s="65" t="s">
        <v>21</v>
      </c>
      <c r="H9" s="65" t="s">
        <v>22</v>
      </c>
      <c r="I9" s="65" t="s">
        <v>23</v>
      </c>
      <c r="J9" s="73">
        <v>0</v>
      </c>
      <c r="K9" s="73">
        <v>1000000</v>
      </c>
      <c r="L9" s="73">
        <v>1000000</v>
      </c>
      <c r="M9" s="73">
        <v>1000000</v>
      </c>
      <c r="N9" s="73">
        <f t="shared" si="0"/>
        <v>3000000</v>
      </c>
      <c r="O9" s="65" t="s">
        <v>37</v>
      </c>
      <c r="P9" s="65"/>
      <c r="Q9" s="80"/>
      <c r="R9" s="80"/>
      <c r="S9" s="80"/>
      <c r="T9" s="80"/>
      <c r="U9" s="80"/>
      <c r="V9" s="80"/>
    </row>
    <row r="10" spans="1:22" s="83" customFormat="1" ht="55.5" customHeight="1" thickBot="1" x14ac:dyDescent="0.3">
      <c r="A10" s="65" t="s">
        <v>15</v>
      </c>
      <c r="B10" s="65" t="s">
        <v>49</v>
      </c>
      <c r="C10" s="65" t="s">
        <v>51</v>
      </c>
      <c r="D10" s="65" t="str">
        <f>VLOOKUP(C10,'[1]PA - RF (relatório)'!$C:$D,2,FALSE)</f>
        <v>GSH</v>
      </c>
      <c r="E10" s="65" t="str">
        <f>VLOOKUP($C10,'[2]PAPI FEHIDRO'!$D:$L,5,FALSE)</f>
        <v>Município</v>
      </c>
      <c r="F10" s="65" t="s">
        <v>52</v>
      </c>
      <c r="G10" s="65" t="s">
        <v>21</v>
      </c>
      <c r="H10" s="65" t="s">
        <v>22</v>
      </c>
      <c r="I10" s="65" t="s">
        <v>23</v>
      </c>
      <c r="J10" s="73">
        <v>0</v>
      </c>
      <c r="K10" s="73">
        <v>1000000</v>
      </c>
      <c r="L10" s="73">
        <v>1000000</v>
      </c>
      <c r="M10" s="73">
        <v>1000000</v>
      </c>
      <c r="N10" s="73">
        <f t="shared" si="0"/>
        <v>3000000</v>
      </c>
      <c r="O10" s="65" t="s">
        <v>37</v>
      </c>
      <c r="P10" s="65"/>
      <c r="Q10" s="80"/>
      <c r="R10" s="80"/>
      <c r="S10" s="80"/>
      <c r="T10" s="80"/>
      <c r="U10" s="80"/>
      <c r="V10" s="80"/>
    </row>
    <row r="11" spans="1:22" s="79" customFormat="1" ht="70.5" customHeight="1" thickBot="1" x14ac:dyDescent="0.3">
      <c r="A11" s="65" t="s">
        <v>15</v>
      </c>
      <c r="B11" s="65" t="s">
        <v>53</v>
      </c>
      <c r="C11" s="65" t="s">
        <v>54</v>
      </c>
      <c r="D11" s="65" t="str">
        <f>VLOOKUP(C11,'[1]PA - RF (relatório)'!$C:$D,2,FALSE)</f>
        <v>GSH</v>
      </c>
      <c r="E11" s="65" t="str">
        <f>VLOOKUP($C11,'[2]PAPI FEHIDRO'!$D:$L,5,FALSE)</f>
        <v>Município</v>
      </c>
      <c r="F11" s="65" t="s">
        <v>52</v>
      </c>
      <c r="G11" s="65" t="s">
        <v>21</v>
      </c>
      <c r="H11" s="65" t="s">
        <v>22</v>
      </c>
      <c r="I11" s="65" t="s">
        <v>23</v>
      </c>
      <c r="J11" s="73">
        <v>0</v>
      </c>
      <c r="K11" s="73">
        <v>1600000</v>
      </c>
      <c r="L11" s="73">
        <v>1600000</v>
      </c>
      <c r="M11" s="73">
        <v>1600000</v>
      </c>
      <c r="N11" s="73">
        <f t="shared" si="0"/>
        <v>4800000</v>
      </c>
      <c r="O11" s="65" t="s">
        <v>37</v>
      </c>
      <c r="P11" s="65"/>
      <c r="Q11" s="80"/>
      <c r="R11" s="80"/>
      <c r="S11" s="80"/>
      <c r="T11" s="80"/>
      <c r="U11" s="80"/>
      <c r="V11" s="80"/>
    </row>
    <row r="12" spans="1:22" s="79" customFormat="1" ht="63.75" customHeight="1" thickBot="1" x14ac:dyDescent="0.3">
      <c r="A12" s="65" t="s">
        <v>55</v>
      </c>
      <c r="B12" s="65" t="s">
        <v>56</v>
      </c>
      <c r="C12" s="65" t="s">
        <v>57</v>
      </c>
      <c r="D12" s="65" t="str">
        <f>VLOOKUP(C12,'[1]PA - RF (relatório)'!$C:$D,2,FALSE)</f>
        <v>GRH</v>
      </c>
      <c r="E12" s="65" t="str">
        <f>VLOOKUP($C12,'[2]PAPI FEHIDRO'!$D:$L,5,FALSE)</f>
        <v>Bacia</v>
      </c>
      <c r="F12" s="65" t="s">
        <v>34</v>
      </c>
      <c r="G12" s="65" t="s">
        <v>21</v>
      </c>
      <c r="H12" s="65" t="s">
        <v>40</v>
      </c>
      <c r="I12" s="65" t="s">
        <v>58</v>
      </c>
      <c r="J12" s="113">
        <v>0</v>
      </c>
      <c r="K12" s="73">
        <f>7200000+1000000</f>
        <v>8200000</v>
      </c>
      <c r="L12" s="73">
        <v>550000</v>
      </c>
      <c r="M12" s="73">
        <v>2745734.1666666688</v>
      </c>
      <c r="N12" s="73">
        <f t="shared" si="0"/>
        <v>11495734.166666668</v>
      </c>
      <c r="O12" s="65" t="s">
        <v>37</v>
      </c>
      <c r="P12" s="65"/>
      <c r="Q12" s="85"/>
      <c r="R12" s="85"/>
      <c r="S12" s="85"/>
      <c r="T12" s="85"/>
      <c r="U12" s="85"/>
      <c r="V12" s="85"/>
    </row>
    <row r="13" spans="1:22" s="79" customFormat="1" ht="27.75" customHeight="1" thickBot="1" x14ac:dyDescent="0.3">
      <c r="A13" s="65" t="s">
        <v>55</v>
      </c>
      <c r="B13" s="65" t="s">
        <v>59</v>
      </c>
      <c r="C13" s="65" t="s">
        <v>60</v>
      </c>
      <c r="D13" s="65" t="s">
        <v>61</v>
      </c>
      <c r="E13" s="65" t="s">
        <v>19</v>
      </c>
      <c r="F13" s="65" t="s">
        <v>34</v>
      </c>
      <c r="G13" s="65" t="s">
        <v>21</v>
      </c>
      <c r="H13" s="65" t="s">
        <v>35</v>
      </c>
      <c r="I13" s="65" t="s">
        <v>35</v>
      </c>
      <c r="J13" s="73">
        <v>0</v>
      </c>
      <c r="K13" s="73">
        <v>0</v>
      </c>
      <c r="L13" s="73">
        <v>1000000</v>
      </c>
      <c r="M13" s="73">
        <v>1000000</v>
      </c>
      <c r="N13" s="73">
        <f t="shared" si="0"/>
        <v>2000000</v>
      </c>
      <c r="O13" s="65" t="s">
        <v>37</v>
      </c>
      <c r="P13" s="65"/>
      <c r="Q13" s="85"/>
      <c r="R13" s="85"/>
      <c r="S13" s="85"/>
      <c r="T13" s="85"/>
      <c r="U13" s="85"/>
      <c r="V13" s="85"/>
    </row>
    <row r="14" spans="1:22" s="79" customFormat="1" ht="29.25" customHeight="1" thickBot="1" x14ac:dyDescent="0.3">
      <c r="A14" s="65" t="s">
        <v>62</v>
      </c>
      <c r="B14" s="65" t="s">
        <v>63</v>
      </c>
      <c r="C14" s="65" t="s">
        <v>64</v>
      </c>
      <c r="D14" s="65" t="str">
        <f>VLOOKUP(C14,'[1]PA - RF (relatório)'!$C:$D,2,FALSE)</f>
        <v>GSH</v>
      </c>
      <c r="E14" s="65" t="str">
        <f>VLOOKUP($C14,'[2]PAPI FEHIDRO'!$D:$L,5,FALSE)</f>
        <v>Sub-bacia</v>
      </c>
      <c r="F14" s="65" t="s">
        <v>65</v>
      </c>
      <c r="G14" s="65" t="s">
        <v>21</v>
      </c>
      <c r="H14" s="65" t="s">
        <v>40</v>
      </c>
      <c r="I14" s="65" t="s">
        <v>41</v>
      </c>
      <c r="J14" s="73">
        <v>0</v>
      </c>
      <c r="K14" s="73">
        <v>0</v>
      </c>
      <c r="L14" s="73">
        <v>0</v>
      </c>
      <c r="M14" s="73">
        <v>700000</v>
      </c>
      <c r="N14" s="73">
        <f t="shared" si="0"/>
        <v>700000</v>
      </c>
      <c r="O14" s="65" t="s">
        <v>37</v>
      </c>
      <c r="P14" s="65"/>
      <c r="Q14" s="86"/>
      <c r="R14" s="86"/>
      <c r="S14" s="86"/>
      <c r="T14" s="86"/>
      <c r="U14" s="86"/>
      <c r="V14" s="86"/>
    </row>
    <row r="15" spans="1:22" s="79" customFormat="1" ht="29.25" customHeight="1" thickBot="1" x14ac:dyDescent="0.3">
      <c r="A15" s="65" t="s">
        <v>66</v>
      </c>
      <c r="B15" s="65" t="s">
        <v>67</v>
      </c>
      <c r="C15" s="65" t="s">
        <v>68</v>
      </c>
      <c r="D15" s="65" t="str">
        <f>VLOOKUP(C15,'[1]PA - RF (relatório)'!$C:$D,2,FALSE)</f>
        <v>GRH</v>
      </c>
      <c r="E15" s="65" t="str">
        <f>VLOOKUP($C15,'[2]PAPI FEHIDRO'!$D:$L,5,FALSE)</f>
        <v>Bacia</v>
      </c>
      <c r="F15" s="65" t="s">
        <v>69</v>
      </c>
      <c r="G15" s="65" t="s">
        <v>21</v>
      </c>
      <c r="H15" s="65" t="s">
        <v>40</v>
      </c>
      <c r="I15" s="65" t="s">
        <v>41</v>
      </c>
      <c r="J15" s="73">
        <v>0</v>
      </c>
      <c r="K15" s="73">
        <v>150000</v>
      </c>
      <c r="L15" s="73">
        <v>150000</v>
      </c>
      <c r="M15" s="73">
        <v>150000</v>
      </c>
      <c r="N15" s="73">
        <f t="shared" si="0"/>
        <v>450000</v>
      </c>
      <c r="O15" s="65" t="s">
        <v>37</v>
      </c>
      <c r="P15" s="65"/>
      <c r="Q15" s="84"/>
      <c r="R15" s="84"/>
      <c r="S15" s="84"/>
      <c r="T15" s="84"/>
      <c r="U15" s="84"/>
      <c r="V15" s="84"/>
    </row>
    <row r="16" spans="1:22" s="79" customFormat="1" ht="39.75" customHeight="1" thickBot="1" x14ac:dyDescent="0.3">
      <c r="A16" s="81" t="s">
        <v>66</v>
      </c>
      <c r="B16" s="81" t="s">
        <v>70</v>
      </c>
      <c r="C16" s="81" t="s">
        <v>71</v>
      </c>
      <c r="D16" s="65" t="str">
        <f>VLOOKUP(C16,'[1]PA - RF (relatório)'!$C:$D,2,FALSE)</f>
        <v>GRH</v>
      </c>
      <c r="E16" s="65" t="str">
        <f>VLOOKUP($C16,'[2]PAPI FEHIDRO'!$D:$L,5,FALSE)</f>
        <v>Bacia</v>
      </c>
      <c r="F16" s="81" t="s">
        <v>72</v>
      </c>
      <c r="G16" s="81" t="s">
        <v>21</v>
      </c>
      <c r="H16" s="81" t="s">
        <v>40</v>
      </c>
      <c r="I16" s="81" t="s">
        <v>73</v>
      </c>
      <c r="J16" s="73">
        <v>0</v>
      </c>
      <c r="K16" s="73">
        <v>0</v>
      </c>
      <c r="L16" s="73">
        <v>150000</v>
      </c>
      <c r="M16" s="73">
        <v>0</v>
      </c>
      <c r="N16" s="73">
        <f t="shared" si="0"/>
        <v>150000</v>
      </c>
      <c r="O16" s="81" t="s">
        <v>37</v>
      </c>
      <c r="P16" s="81"/>
      <c r="Q16" s="84"/>
      <c r="R16" s="84"/>
      <c r="S16" s="84"/>
      <c r="T16" s="84"/>
      <c r="U16" s="84"/>
      <c r="V16" s="84"/>
    </row>
    <row r="17" spans="1:22" s="79" customFormat="1" ht="39.75" customHeight="1" thickBot="1" x14ac:dyDescent="0.3">
      <c r="A17" s="81" t="s">
        <v>66</v>
      </c>
      <c r="B17" s="81" t="s">
        <v>74</v>
      </c>
      <c r="C17" s="81" t="s">
        <v>75</v>
      </c>
      <c r="D17" s="65" t="str">
        <f>VLOOKUP(C17,'[1]PA - RF (relatório)'!$C:$D,2,FALSE)</f>
        <v>GRH</v>
      </c>
      <c r="E17" s="65" t="str">
        <f>VLOOKUP($C17,'[2]PAPI FEHIDRO'!$D:$L,5,FALSE)</f>
        <v>Bacia</v>
      </c>
      <c r="F17" s="81" t="s">
        <v>72</v>
      </c>
      <c r="G17" s="81" t="s">
        <v>21</v>
      </c>
      <c r="H17" s="81" t="s">
        <v>40</v>
      </c>
      <c r="I17" s="81" t="s">
        <v>76</v>
      </c>
      <c r="J17" s="73">
        <v>0</v>
      </c>
      <c r="K17" s="73">
        <v>0</v>
      </c>
      <c r="L17" s="73">
        <v>150000</v>
      </c>
      <c r="M17" s="73">
        <v>150000</v>
      </c>
      <c r="N17" s="73">
        <f t="shared" si="0"/>
        <v>300000</v>
      </c>
      <c r="O17" s="81" t="s">
        <v>37</v>
      </c>
      <c r="P17" s="81"/>
      <c r="Q17" s="84"/>
      <c r="R17" s="84"/>
      <c r="S17" s="84"/>
      <c r="T17" s="84"/>
      <c r="U17" s="84"/>
      <c r="V17" s="84"/>
    </row>
    <row r="18" spans="1:22" s="79" customFormat="1" ht="39.75" customHeight="1" thickBot="1" x14ac:dyDescent="0.3">
      <c r="A18" s="81" t="s">
        <v>66</v>
      </c>
      <c r="B18" s="81" t="s">
        <v>77</v>
      </c>
      <c r="C18" s="81" t="s">
        <v>78</v>
      </c>
      <c r="D18" s="65" t="str">
        <f>VLOOKUP(C18,'[1]PA - RF (relatório)'!$C:$D,2,FALSE)</f>
        <v>GRH</v>
      </c>
      <c r="E18" s="65" t="str">
        <f>VLOOKUP($C18,'[2]PAPI FEHIDRO'!$D:$L,5,FALSE)</f>
        <v>Bacia</v>
      </c>
      <c r="F18" s="81" t="s">
        <v>72</v>
      </c>
      <c r="G18" s="81" t="s">
        <v>21</v>
      </c>
      <c r="H18" s="81" t="s">
        <v>40</v>
      </c>
      <c r="I18" s="81" t="s">
        <v>73</v>
      </c>
      <c r="J18" s="73">
        <v>0</v>
      </c>
      <c r="K18" s="73">
        <v>0</v>
      </c>
      <c r="L18" s="73">
        <v>150000</v>
      </c>
      <c r="M18" s="73">
        <v>150000</v>
      </c>
      <c r="N18" s="73">
        <f t="shared" si="0"/>
        <v>300000</v>
      </c>
      <c r="O18" s="81" t="s">
        <v>37</v>
      </c>
      <c r="P18" s="81"/>
      <c r="Q18" s="84"/>
      <c r="R18" s="84"/>
      <c r="S18" s="84"/>
      <c r="T18" s="84"/>
      <c r="U18" s="84"/>
      <c r="V18" s="84"/>
    </row>
    <row r="19" spans="1:22" s="79" customFormat="1" ht="64.5" customHeight="1" thickBot="1" x14ac:dyDescent="0.3">
      <c r="A19" s="81" t="s">
        <v>66</v>
      </c>
      <c r="B19" s="81" t="s">
        <v>70</v>
      </c>
      <c r="C19" s="81" t="s">
        <v>79</v>
      </c>
      <c r="D19" s="65" t="str">
        <f>VLOOKUP(C19,'[1]PA - RF (relatório)'!$C:$D,2,FALSE)</f>
        <v>GRH</v>
      </c>
      <c r="E19" s="65" t="str">
        <f>VLOOKUP($C19,'[2]PAPI FEHIDRO'!$D:$L,5,FALSE)</f>
        <v>Bacia</v>
      </c>
      <c r="F19" s="81" t="s">
        <v>72</v>
      </c>
      <c r="G19" s="81" t="s">
        <v>21</v>
      </c>
      <c r="H19" s="81" t="s">
        <v>40</v>
      </c>
      <c r="I19" s="81" t="s">
        <v>73</v>
      </c>
      <c r="J19" s="73">
        <v>0</v>
      </c>
      <c r="K19" s="73">
        <v>0</v>
      </c>
      <c r="L19" s="73">
        <v>150000</v>
      </c>
      <c r="M19" s="73">
        <v>0</v>
      </c>
      <c r="N19" s="73">
        <f t="shared" si="0"/>
        <v>150000</v>
      </c>
      <c r="O19" s="81" t="s">
        <v>37</v>
      </c>
      <c r="P19" s="81"/>
      <c r="Q19" s="84"/>
      <c r="R19" s="84"/>
      <c r="S19" s="84"/>
      <c r="T19" s="84"/>
      <c r="U19" s="84"/>
      <c r="V19" s="84"/>
    </row>
    <row r="20" spans="1:22" s="79" customFormat="1" ht="69" customHeight="1" thickBot="1" x14ac:dyDescent="0.3">
      <c r="A20" s="81" t="s">
        <v>66</v>
      </c>
      <c r="B20" s="81" t="s">
        <v>80</v>
      </c>
      <c r="C20" s="81" t="s">
        <v>81</v>
      </c>
      <c r="D20" s="65" t="str">
        <f>VLOOKUP(C20,'[1]PA - RF (relatório)'!$C:$D,2,FALSE)</f>
        <v>GRH</v>
      </c>
      <c r="E20" s="65" t="str">
        <f>VLOOKUP($C20,'[2]PAPI FEHIDRO'!$D:$L,5,FALSE)</f>
        <v>Bacia</v>
      </c>
      <c r="F20" s="81" t="s">
        <v>72</v>
      </c>
      <c r="G20" s="81" t="s">
        <v>21</v>
      </c>
      <c r="H20" s="81" t="s">
        <v>40</v>
      </c>
      <c r="I20" s="81" t="s">
        <v>82</v>
      </c>
      <c r="J20" s="73">
        <v>0</v>
      </c>
      <c r="K20" s="73">
        <v>0</v>
      </c>
      <c r="L20" s="73">
        <v>0</v>
      </c>
      <c r="M20" s="73">
        <v>150000</v>
      </c>
      <c r="N20" s="73">
        <f t="shared" si="0"/>
        <v>150000</v>
      </c>
      <c r="O20" s="81" t="s">
        <v>37</v>
      </c>
      <c r="P20" s="81"/>
      <c r="Q20" s="80"/>
      <c r="R20" s="80"/>
      <c r="S20" s="80"/>
      <c r="T20" s="80"/>
      <c r="U20" s="80"/>
      <c r="V20" s="80"/>
    </row>
    <row r="21" spans="1:22" s="79" customFormat="1" ht="75" customHeight="1" thickBot="1" x14ac:dyDescent="0.3">
      <c r="A21" s="65" t="s">
        <v>83</v>
      </c>
      <c r="B21" s="65" t="s">
        <v>84</v>
      </c>
      <c r="C21" s="65" t="s">
        <v>85</v>
      </c>
      <c r="D21" s="65" t="str">
        <f>VLOOKUP(C21,'[1]PA - RF (relatório)'!$C:$D,2,FALSE)</f>
        <v>CRF</v>
      </c>
      <c r="E21" s="65" t="str">
        <f>VLOOKUP($C21,'[2]PAPI FEHIDRO'!$D:$L,5,FALSE)</f>
        <v>Município</v>
      </c>
      <c r="F21" s="65" t="str">
        <f>VLOOKUP($C21,'[2]PAPI FEHIDRO'!$D:$L,5,FALSE)</f>
        <v>Município</v>
      </c>
      <c r="G21" s="65" t="s">
        <v>29</v>
      </c>
      <c r="H21" s="65" t="s">
        <v>22</v>
      </c>
      <c r="I21" s="65" t="s">
        <v>23</v>
      </c>
      <c r="J21" s="73">
        <v>0</v>
      </c>
      <c r="K21" s="73">
        <v>300000</v>
      </c>
      <c r="L21" s="73">
        <v>300000</v>
      </c>
      <c r="M21" s="73">
        <v>300000</v>
      </c>
      <c r="N21" s="73">
        <f t="shared" si="0"/>
        <v>900000</v>
      </c>
      <c r="O21" s="65" t="s">
        <v>37</v>
      </c>
      <c r="P21" s="65"/>
      <c r="Q21" s="80"/>
      <c r="R21" s="80"/>
      <c r="S21" s="80"/>
      <c r="T21" s="80"/>
      <c r="U21" s="80"/>
      <c r="V21" s="80"/>
    </row>
    <row r="22" spans="1:22" s="79" customFormat="1" ht="48.75" customHeight="1" thickBot="1" x14ac:dyDescent="0.3">
      <c r="A22" s="65" t="s">
        <v>83</v>
      </c>
      <c r="B22" s="65" t="s">
        <v>86</v>
      </c>
      <c r="C22" s="65" t="s">
        <v>87</v>
      </c>
      <c r="D22" s="65" t="str">
        <f>VLOOKUP(C22,'[1]PA - RF (relatório)'!$C:$D,2,FALSE)</f>
        <v>ECA</v>
      </c>
      <c r="E22" s="65" t="str">
        <f>VLOOKUP($C22,'[2]PAPI FEHIDRO'!$D:$L,5,FALSE)</f>
        <v>Município</v>
      </c>
      <c r="F22" s="65" t="s">
        <v>88</v>
      </c>
      <c r="G22" s="65" t="s">
        <v>29</v>
      </c>
      <c r="H22" s="65" t="s">
        <v>22</v>
      </c>
      <c r="I22" s="65" t="s">
        <v>89</v>
      </c>
      <c r="J22" s="73">
        <v>1788513.04</v>
      </c>
      <c r="K22" s="73">
        <v>0</v>
      </c>
      <c r="L22" s="73">
        <v>0</v>
      </c>
      <c r="M22" s="73">
        <v>0</v>
      </c>
      <c r="N22" s="73">
        <f t="shared" si="0"/>
        <v>1788513.04</v>
      </c>
      <c r="O22" s="65" t="s">
        <v>37</v>
      </c>
      <c r="P22" s="65"/>
      <c r="Q22" s="80"/>
      <c r="R22" s="80"/>
      <c r="S22" s="80"/>
      <c r="T22" s="80"/>
      <c r="U22" s="80"/>
      <c r="V22" s="80"/>
    </row>
    <row r="23" spans="1:22" s="79" customFormat="1" ht="60" customHeight="1" thickBot="1" x14ac:dyDescent="0.3">
      <c r="A23" s="65" t="s">
        <v>83</v>
      </c>
      <c r="B23" s="65" t="s">
        <v>90</v>
      </c>
      <c r="C23" s="65" t="s">
        <v>91</v>
      </c>
      <c r="D23" s="65" t="str">
        <f>VLOOKUP(C23,'[1]PA - RF (relatório)'!$C:$D,2,FALSE)</f>
        <v>ECA</v>
      </c>
      <c r="E23" s="65" t="str">
        <f>VLOOKUP($C23,'[2]PAPI FEHIDRO'!$D:$L,5,FALSE)</f>
        <v>Município</v>
      </c>
      <c r="F23" s="65" t="s">
        <v>35</v>
      </c>
      <c r="G23" s="65" t="s">
        <v>29</v>
      </c>
      <c r="H23" s="65" t="s">
        <v>35</v>
      </c>
      <c r="I23" s="65" t="s">
        <v>89</v>
      </c>
      <c r="J23" s="73">
        <v>0</v>
      </c>
      <c r="K23" s="73">
        <v>1000000</v>
      </c>
      <c r="L23" s="73">
        <v>1000000</v>
      </c>
      <c r="M23" s="73">
        <v>1000000</v>
      </c>
      <c r="N23" s="73">
        <f t="shared" si="0"/>
        <v>3000000</v>
      </c>
      <c r="O23" s="65" t="s">
        <v>37</v>
      </c>
      <c r="P23" s="65"/>
      <c r="Q23" s="80"/>
      <c r="R23" s="80"/>
      <c r="S23" s="80"/>
      <c r="T23" s="80"/>
      <c r="U23" s="80"/>
      <c r="V23" s="80"/>
    </row>
    <row r="24" spans="1:22" s="79" customFormat="1" ht="80.25" customHeight="1" thickBot="1" x14ac:dyDescent="0.3">
      <c r="A24" s="65" t="s">
        <v>92</v>
      </c>
      <c r="B24" s="65" t="s">
        <v>93</v>
      </c>
      <c r="C24" s="65" t="s">
        <v>94</v>
      </c>
      <c r="D24" s="65" t="str">
        <f>VLOOKUP(C24,'[1]PA - RF (relatório)'!$C:$D,2,FALSE)</f>
        <v>CRF</v>
      </c>
      <c r="E24" s="65" t="str">
        <f>VLOOKUP($C24,'[2]PAPI FEHIDRO'!$D:$L,5,FALSE)</f>
        <v>Bacia</v>
      </c>
      <c r="F24" s="65" t="s">
        <v>95</v>
      </c>
      <c r="G24" s="65" t="s">
        <v>96</v>
      </c>
      <c r="H24" s="65" t="s">
        <v>22</v>
      </c>
      <c r="I24" s="65" t="s">
        <v>23</v>
      </c>
      <c r="J24" s="73">
        <v>0</v>
      </c>
      <c r="K24" s="73">
        <v>0</v>
      </c>
      <c r="L24" s="73">
        <f>3000000+2500000</f>
        <v>5500000</v>
      </c>
      <c r="M24" s="73">
        <f>3000000+500000</f>
        <v>3500000</v>
      </c>
      <c r="N24" s="73">
        <f t="shared" si="0"/>
        <v>9000000</v>
      </c>
      <c r="O24" s="65" t="s">
        <v>37</v>
      </c>
      <c r="P24" s="65"/>
      <c r="Q24" s="86"/>
      <c r="R24" s="86"/>
      <c r="S24" s="86"/>
      <c r="T24" s="86"/>
      <c r="U24" s="86"/>
      <c r="V24" s="86"/>
    </row>
    <row r="25" spans="1:22" s="79" customFormat="1" ht="72.75" customHeight="1" thickBot="1" x14ac:dyDescent="0.3">
      <c r="A25" s="65" t="s">
        <v>97</v>
      </c>
      <c r="B25" s="65" t="s">
        <v>98</v>
      </c>
      <c r="C25" s="65" t="s">
        <v>99</v>
      </c>
      <c r="D25" s="65" t="str">
        <f>VLOOKUP(C25,'[1]PA - RF (relatório)'!$C:$D,2,FALSE)</f>
        <v>CRF</v>
      </c>
      <c r="E25" s="65" t="str">
        <f>VLOOKUP($C25,'[2]PAPI FEHIDRO'!$D:$L,5,FALSE)</f>
        <v>Bacia</v>
      </c>
      <c r="F25" s="65" t="s">
        <v>95</v>
      </c>
      <c r="G25" s="65" t="s">
        <v>96</v>
      </c>
      <c r="H25" s="65" t="s">
        <v>22</v>
      </c>
      <c r="I25" s="65" t="s">
        <v>23</v>
      </c>
      <c r="J25" s="73">
        <v>0</v>
      </c>
      <c r="K25" s="73">
        <v>0</v>
      </c>
      <c r="L25" s="73">
        <f>2886338.38+481911.39+1700649.38</f>
        <v>5068899.1500000004</v>
      </c>
      <c r="M25" s="73">
        <f>1440638.19+236177.22</f>
        <v>1676815.41</v>
      </c>
      <c r="N25" s="73">
        <f t="shared" si="0"/>
        <v>6745714.5600000005</v>
      </c>
      <c r="O25" s="65" t="s">
        <v>37</v>
      </c>
      <c r="P25" s="65"/>
      <c r="Q25" s="80"/>
      <c r="R25" s="80"/>
      <c r="S25" s="80"/>
      <c r="T25" s="80"/>
      <c r="U25" s="80"/>
      <c r="V25" s="80"/>
    </row>
    <row r="26" spans="1:22" s="79" customFormat="1" ht="31.5" customHeight="1" thickBot="1" x14ac:dyDescent="0.3">
      <c r="A26" s="65" t="s">
        <v>97</v>
      </c>
      <c r="B26" s="65" t="s">
        <v>100</v>
      </c>
      <c r="C26" s="65" t="s">
        <v>101</v>
      </c>
      <c r="D26" s="65" t="str">
        <f>VLOOKUP(C26,'[1]PA - RF (relatório)'!$C:$D,2,FALSE)</f>
        <v>CRF</v>
      </c>
      <c r="E26" s="65" t="str">
        <f>VLOOKUP($C26,'[2]PAPI FEHIDRO'!$D:$L,5,FALSE)</f>
        <v>Bacia</v>
      </c>
      <c r="F26" s="65" t="s">
        <v>34</v>
      </c>
      <c r="G26" s="65" t="s">
        <v>96</v>
      </c>
      <c r="H26" s="65" t="s">
        <v>22</v>
      </c>
      <c r="I26" s="65" t="s">
        <v>23</v>
      </c>
      <c r="J26" s="73">
        <v>0</v>
      </c>
      <c r="K26" s="73">
        <v>0</v>
      </c>
      <c r="L26" s="73">
        <f>720000+720000</f>
        <v>1440000</v>
      </c>
      <c r="M26" s="73">
        <v>720000</v>
      </c>
      <c r="N26" s="73">
        <f t="shared" si="0"/>
        <v>2160000</v>
      </c>
      <c r="O26" s="65" t="s">
        <v>37</v>
      </c>
      <c r="P26" s="65"/>
      <c r="Q26" s="86"/>
      <c r="R26" s="86"/>
      <c r="S26" s="86"/>
      <c r="T26" s="86"/>
      <c r="U26" s="86"/>
      <c r="V26" s="86"/>
    </row>
    <row r="27" spans="1:22" s="79" customFormat="1" ht="76.5" customHeight="1" thickBot="1" x14ac:dyDescent="0.3">
      <c r="A27" s="65" t="s">
        <v>25</v>
      </c>
      <c r="B27" s="65" t="s">
        <v>102</v>
      </c>
      <c r="C27" s="65" t="s">
        <v>27</v>
      </c>
      <c r="D27" s="65" t="str">
        <f>VLOOKUP(C27,'[1]PA - RF (relatório)'!$C:$D,2,FALSE)</f>
        <v>GSH</v>
      </c>
      <c r="E27" s="65" t="str">
        <f>VLOOKUP($C27,'[2]PAPI FEHIDRO'!$D:$L,5,FALSE)</f>
        <v>Município</v>
      </c>
      <c r="F27" s="65" t="s">
        <v>28</v>
      </c>
      <c r="G27" s="65" t="s">
        <v>29</v>
      </c>
      <c r="H27" s="65" t="s">
        <v>22</v>
      </c>
      <c r="I27" s="65" t="s">
        <v>30</v>
      </c>
      <c r="J27" s="73">
        <v>25901960.620000001</v>
      </c>
      <c r="K27" s="73">
        <v>0</v>
      </c>
      <c r="L27" s="73">
        <v>0</v>
      </c>
      <c r="M27" s="73">
        <v>0</v>
      </c>
      <c r="N27" s="73">
        <f t="shared" si="0"/>
        <v>25901960.620000001</v>
      </c>
      <c r="O27" s="65" t="s">
        <v>37</v>
      </c>
      <c r="P27" s="65" t="str">
        <f>IF(O27="outra","Especifique a fonte aqui","")</f>
        <v/>
      </c>
      <c r="Q27" s="80"/>
      <c r="R27" s="80"/>
      <c r="S27" s="80"/>
      <c r="T27" s="80"/>
      <c r="U27" s="80"/>
      <c r="V27" s="80"/>
    </row>
    <row r="28" spans="1:22" s="79" customFormat="1" ht="76.5" customHeight="1" thickBot="1" x14ac:dyDescent="0.3">
      <c r="A28" s="65" t="s">
        <v>103</v>
      </c>
      <c r="B28" s="65" t="s">
        <v>104</v>
      </c>
      <c r="C28" s="65" t="s">
        <v>105</v>
      </c>
      <c r="D28" s="65" t="str">
        <f>VLOOKUP(C28,'[1]PA - RF (relatório)'!$C:$D,2,FALSE)</f>
        <v>EA</v>
      </c>
      <c r="E28" s="65" t="str">
        <f>VLOOKUP($C28,'[2]PAPI FEHIDRO'!$D:$L,5,FALSE)</f>
        <v>Bacia</v>
      </c>
      <c r="F28" s="65" t="s">
        <v>34</v>
      </c>
      <c r="G28" s="65" t="s">
        <v>96</v>
      </c>
      <c r="H28" s="65" t="s">
        <v>35</v>
      </c>
      <c r="I28" s="65" t="s">
        <v>106</v>
      </c>
      <c r="J28" s="73">
        <v>0</v>
      </c>
      <c r="K28" s="73">
        <v>300000</v>
      </c>
      <c r="L28" s="73">
        <v>300000</v>
      </c>
      <c r="M28" s="73">
        <v>300000</v>
      </c>
      <c r="N28" s="73">
        <f t="shared" si="0"/>
        <v>900000</v>
      </c>
      <c r="O28" s="65" t="s">
        <v>37</v>
      </c>
      <c r="P28" s="65"/>
      <c r="Q28" s="80"/>
      <c r="R28" s="80"/>
      <c r="S28" s="80"/>
      <c r="T28" s="80"/>
      <c r="U28" s="80"/>
      <c r="V28" s="80"/>
    </row>
    <row r="29" spans="1:22" s="79" customFormat="1" ht="54" customHeight="1" thickBot="1" x14ac:dyDescent="0.3">
      <c r="A29" s="65" t="s">
        <v>107</v>
      </c>
      <c r="B29" s="65" t="s">
        <v>108</v>
      </c>
      <c r="C29" s="65" t="s">
        <v>109</v>
      </c>
      <c r="D29" s="65" t="str">
        <f>VLOOKUP(C29,'[1]PA - RF (relatório)'!$C:$D,2,FALSE)</f>
        <v>GRH</v>
      </c>
      <c r="E29" s="65" t="str">
        <f>VLOOKUP($C29,'[2]PAPI FEHIDRO'!$D:$L,5,FALSE)</f>
        <v>Bacia</v>
      </c>
      <c r="F29" s="65" t="s">
        <v>69</v>
      </c>
      <c r="G29" s="65" t="s">
        <v>96</v>
      </c>
      <c r="H29" s="65" t="s">
        <v>40</v>
      </c>
      <c r="I29" s="65" t="s">
        <v>41</v>
      </c>
      <c r="J29" s="73">
        <v>0</v>
      </c>
      <c r="K29" s="73">
        <v>150000</v>
      </c>
      <c r="L29" s="73">
        <v>150000</v>
      </c>
      <c r="M29" s="73">
        <v>0</v>
      </c>
      <c r="N29" s="73">
        <f t="shared" si="0"/>
        <v>300000</v>
      </c>
      <c r="O29" s="65" t="s">
        <v>37</v>
      </c>
      <c r="P29" s="65"/>
      <c r="Q29" s="84"/>
      <c r="R29" s="84"/>
      <c r="S29" s="84"/>
      <c r="T29" s="84"/>
      <c r="U29" s="84"/>
      <c r="V29" s="84"/>
    </row>
    <row r="30" spans="1:22" s="79" customFormat="1" ht="33.75" customHeight="1" thickBot="1" x14ac:dyDescent="0.3">
      <c r="A30" s="81" t="str">
        <f>'[3]PAP PCJ 21-25 RESTRITIVO'!A11</f>
        <v>1.1 - Bases e Sistemas de Informação</v>
      </c>
      <c r="B30" s="81" t="s">
        <v>38</v>
      </c>
      <c r="C30" s="81" t="s">
        <v>39</v>
      </c>
      <c r="D30" s="65" t="str">
        <f>VLOOKUP(C30,'[1]PA - RF (relatório)'!$C:$D,2,FALSE)</f>
        <v>GSH</v>
      </c>
      <c r="E30" s="65" t="s">
        <v>19</v>
      </c>
      <c r="F30" s="65" t="s">
        <v>34</v>
      </c>
      <c r="G30" s="65" t="s">
        <v>21</v>
      </c>
      <c r="H30" s="65" t="s">
        <v>40</v>
      </c>
      <c r="I30" s="65" t="s">
        <v>41</v>
      </c>
      <c r="J30" s="82">
        <v>0</v>
      </c>
      <c r="K30" s="82">
        <v>435000</v>
      </c>
      <c r="L30" s="82">
        <v>435000</v>
      </c>
      <c r="M30" s="82">
        <v>478500</v>
      </c>
      <c r="N30" s="73">
        <f t="shared" si="0"/>
        <v>1348500</v>
      </c>
      <c r="O30" s="81" t="s">
        <v>110</v>
      </c>
      <c r="P30" s="81" t="s">
        <v>111</v>
      </c>
      <c r="Q30" s="2"/>
      <c r="R30" s="2"/>
      <c r="S30" s="2"/>
      <c r="T30" s="2"/>
      <c r="U30" s="2"/>
      <c r="V30" s="2"/>
    </row>
    <row r="31" spans="1:22" s="79" customFormat="1" ht="35.25" customHeight="1" thickBot="1" x14ac:dyDescent="0.3">
      <c r="A31" s="65" t="s">
        <v>15</v>
      </c>
      <c r="B31" s="65" t="s">
        <v>112</v>
      </c>
      <c r="C31" s="65" t="s">
        <v>50</v>
      </c>
      <c r="D31" s="65" t="str">
        <f>VLOOKUP(C31,'[1]PA - RF (relatório)'!$C:$D,2,FALSE)</f>
        <v>ECA</v>
      </c>
      <c r="E31" s="65" t="str">
        <f>VLOOKUP($C31,'[2]PAPI FEHIDRO'!$D:$L,5,FALSE)</f>
        <v>Município</v>
      </c>
      <c r="F31" s="65" t="s">
        <v>35</v>
      </c>
      <c r="G31" s="65" t="s">
        <v>21</v>
      </c>
      <c r="H31" s="65" t="s">
        <v>40</v>
      </c>
      <c r="I31" s="65" t="s">
        <v>41</v>
      </c>
      <c r="J31" s="73">
        <v>0</v>
      </c>
      <c r="K31" s="82">
        <v>80000</v>
      </c>
      <c r="L31" s="82">
        <v>0</v>
      </c>
      <c r="M31" s="82">
        <v>0</v>
      </c>
      <c r="N31" s="73">
        <f t="shared" si="0"/>
        <v>80000</v>
      </c>
      <c r="O31" s="65" t="s">
        <v>110</v>
      </c>
      <c r="P31" s="65" t="s">
        <v>111</v>
      </c>
      <c r="Q31" s="80"/>
      <c r="R31" s="80"/>
      <c r="S31" s="80"/>
      <c r="T31" s="80"/>
      <c r="U31" s="80"/>
      <c r="V31" s="80"/>
    </row>
    <row r="32" spans="1:22" s="79" customFormat="1" ht="42" customHeight="1" thickBot="1" x14ac:dyDescent="0.3">
      <c r="A32" s="65" t="s">
        <v>15</v>
      </c>
      <c r="B32" s="65" t="s">
        <v>46</v>
      </c>
      <c r="C32" s="65" t="s">
        <v>113</v>
      </c>
      <c r="D32" s="65" t="str">
        <f>VLOOKUP(C32,'[1]PA - RF (relatório)'!$C:$D,2,FALSE)</f>
        <v>ECA</v>
      </c>
      <c r="E32" s="65" t="s">
        <v>19</v>
      </c>
      <c r="F32" s="65" t="s">
        <v>114</v>
      </c>
      <c r="G32" s="65" t="s">
        <v>21</v>
      </c>
      <c r="H32" s="65" t="s">
        <v>22</v>
      </c>
      <c r="I32" s="65" t="s">
        <v>89</v>
      </c>
      <c r="J32" s="73">
        <v>0</v>
      </c>
      <c r="K32" s="73">
        <v>2461459.23</v>
      </c>
      <c r="L32" s="73">
        <v>2461459.23</v>
      </c>
      <c r="M32" s="73">
        <v>2461459.23</v>
      </c>
      <c r="N32" s="73">
        <f t="shared" si="0"/>
        <v>7384377.6899999995</v>
      </c>
      <c r="O32" s="65" t="s">
        <v>110</v>
      </c>
      <c r="P32" s="65" t="s">
        <v>35</v>
      </c>
      <c r="Q32" s="86"/>
      <c r="R32" s="86"/>
      <c r="S32" s="86"/>
      <c r="T32" s="86"/>
      <c r="U32" s="86"/>
      <c r="V32" s="86"/>
    </row>
    <row r="33" spans="1:22" s="79" customFormat="1" ht="28.2" thickBot="1" x14ac:dyDescent="0.3">
      <c r="A33" s="65" t="s">
        <v>15</v>
      </c>
      <c r="B33" s="65" t="s">
        <v>46</v>
      </c>
      <c r="C33" s="65" t="s">
        <v>115</v>
      </c>
      <c r="D33" s="65" t="str">
        <f>VLOOKUP(C33,'[1]PA - RF (relatório)'!$C:$D,2,FALSE)</f>
        <v>ECA</v>
      </c>
      <c r="E33" s="65" t="s">
        <v>19</v>
      </c>
      <c r="F33" s="65" t="s">
        <v>114</v>
      </c>
      <c r="G33" s="65" t="s">
        <v>21</v>
      </c>
      <c r="H33" s="65" t="s">
        <v>22</v>
      </c>
      <c r="I33" s="65" t="s">
        <v>89</v>
      </c>
      <c r="J33" s="73">
        <v>0</v>
      </c>
      <c r="K33" s="73">
        <v>2461459.23</v>
      </c>
      <c r="L33" s="73">
        <v>2461459.23</v>
      </c>
      <c r="M33" s="73">
        <v>2461459.23</v>
      </c>
      <c r="N33" s="73">
        <f t="shared" si="0"/>
        <v>7384377.6899999995</v>
      </c>
      <c r="O33" s="65" t="s">
        <v>110</v>
      </c>
      <c r="P33" s="65" t="s">
        <v>35</v>
      </c>
      <c r="Q33" s="86"/>
      <c r="R33" s="86"/>
      <c r="S33" s="86"/>
      <c r="T33" s="86"/>
      <c r="U33" s="86"/>
      <c r="V33" s="86"/>
    </row>
    <row r="34" spans="1:22" s="79" customFormat="1" ht="42" thickBot="1" x14ac:dyDescent="0.3">
      <c r="A34" s="65" t="s">
        <v>15</v>
      </c>
      <c r="B34" s="65" t="s">
        <v>46</v>
      </c>
      <c r="C34" s="65" t="s">
        <v>116</v>
      </c>
      <c r="D34" s="65" t="str">
        <f>VLOOKUP(C34,'[1]PA - RF (relatório)'!$C:$D,2,FALSE)</f>
        <v>ECA</v>
      </c>
      <c r="E34" s="65" t="str">
        <f>VLOOKUP($C34,'[2]PAPI FEHIDRO'!$D:$L,5,FALSE)</f>
        <v>Município</v>
      </c>
      <c r="F34" s="65" t="s">
        <v>117</v>
      </c>
      <c r="G34" s="65" t="s">
        <v>21</v>
      </c>
      <c r="H34" s="65" t="s">
        <v>22</v>
      </c>
      <c r="I34" s="65" t="s">
        <v>89</v>
      </c>
      <c r="J34" s="73">
        <v>0</v>
      </c>
      <c r="K34" s="73">
        <v>679913.97888888884</v>
      </c>
      <c r="L34" s="73">
        <v>679913.97888888884</v>
      </c>
      <c r="M34" s="73">
        <v>679913.97888888884</v>
      </c>
      <c r="N34" s="73">
        <f t="shared" ref="N34:N65" si="1">SUM(J34:M34)</f>
        <v>2039741.9366666665</v>
      </c>
      <c r="O34" s="65" t="s">
        <v>110</v>
      </c>
      <c r="P34" s="65" t="s">
        <v>35</v>
      </c>
      <c r="Q34" s="86"/>
      <c r="R34" s="86"/>
      <c r="S34" s="86"/>
      <c r="T34" s="86"/>
      <c r="U34" s="86"/>
      <c r="V34" s="86"/>
    </row>
    <row r="35" spans="1:22" s="79" customFormat="1" ht="55.8" thickBot="1" x14ac:dyDescent="0.3">
      <c r="A35" s="65" t="s">
        <v>15</v>
      </c>
      <c r="B35" s="65" t="s">
        <v>46</v>
      </c>
      <c r="C35" s="65" t="s">
        <v>118</v>
      </c>
      <c r="D35" s="65" t="str">
        <f>VLOOKUP(C35,'[1]PA - RF (relatório)'!$C:$D,2,FALSE)</f>
        <v>ECA</v>
      </c>
      <c r="E35" s="65" t="str">
        <f>VLOOKUP($C35,'[2]PAPI FEHIDRO'!$D:$L,5,FALSE)</f>
        <v>Município</v>
      </c>
      <c r="F35" s="65" t="s">
        <v>119</v>
      </c>
      <c r="G35" s="65" t="s">
        <v>21</v>
      </c>
      <c r="H35" s="65" t="s">
        <v>22</v>
      </c>
      <c r="I35" s="65" t="s">
        <v>89</v>
      </c>
      <c r="J35" s="73">
        <v>0</v>
      </c>
      <c r="K35" s="73">
        <v>3602522.4</v>
      </c>
      <c r="L35" s="73">
        <v>3602522.4</v>
      </c>
      <c r="M35" s="73">
        <v>3602522.4</v>
      </c>
      <c r="N35" s="73">
        <f t="shared" si="1"/>
        <v>10807567.199999999</v>
      </c>
      <c r="O35" s="65" t="s">
        <v>110</v>
      </c>
      <c r="P35" s="65" t="s">
        <v>35</v>
      </c>
      <c r="Q35" s="86"/>
      <c r="R35" s="86"/>
      <c r="S35" s="86"/>
      <c r="T35" s="86"/>
      <c r="U35" s="86"/>
      <c r="V35" s="86"/>
    </row>
    <row r="36" spans="1:22" s="79" customFormat="1" ht="28.2" thickBot="1" x14ac:dyDescent="0.3">
      <c r="A36" s="81" t="str">
        <f>'[3]PAP PCJ 21-25 RESTRITIVO'!A16</f>
        <v>1.2 - Apoio ao planejamento</v>
      </c>
      <c r="B36" s="81" t="s">
        <v>63</v>
      </c>
      <c r="C36" s="81" t="s">
        <v>120</v>
      </c>
      <c r="D36" s="65" t="str">
        <f>VLOOKUP(C36,'[1]PA - RF (relatório)'!$C:$D,2,FALSE)</f>
        <v>AS</v>
      </c>
      <c r="E36" s="65" t="s">
        <v>19</v>
      </c>
      <c r="F36" s="65" t="s">
        <v>34</v>
      </c>
      <c r="G36" s="65" t="s">
        <v>21</v>
      </c>
      <c r="H36" s="65" t="s">
        <v>40</v>
      </c>
      <c r="I36" s="65" t="s">
        <v>41</v>
      </c>
      <c r="J36" s="82">
        <v>0</v>
      </c>
      <c r="K36" s="82">
        <v>0</v>
      </c>
      <c r="L36" s="82">
        <v>318627.55680000002</v>
      </c>
      <c r="M36" s="82">
        <v>0</v>
      </c>
      <c r="N36" s="73">
        <f t="shared" si="1"/>
        <v>318627.55680000002</v>
      </c>
      <c r="O36" s="81" t="s">
        <v>110</v>
      </c>
      <c r="P36" s="81" t="s">
        <v>111</v>
      </c>
      <c r="Q36" s="2"/>
      <c r="R36" s="2"/>
      <c r="S36" s="2"/>
      <c r="T36" s="2"/>
      <c r="U36" s="2"/>
      <c r="V36" s="2"/>
    </row>
    <row r="37" spans="1:22" s="79" customFormat="1" ht="33.75" customHeight="1" thickBot="1" x14ac:dyDescent="0.3">
      <c r="A37" s="81" t="str">
        <f>'[3]PAP PCJ 21-25 RESTRITIVO'!A25</f>
        <v>1.2 - Apoio ao planejamento</v>
      </c>
      <c r="B37" s="81" t="s">
        <v>121</v>
      </c>
      <c r="C37" s="81" t="s">
        <v>122</v>
      </c>
      <c r="D37" s="65" t="str">
        <f>VLOOKUP(C37,'[1]PA - RF (relatório)'!$C:$D,2,FALSE)</f>
        <v>EA</v>
      </c>
      <c r="E37" s="65" t="s">
        <v>19</v>
      </c>
      <c r="F37" s="65" t="s">
        <v>34</v>
      </c>
      <c r="G37" s="65" t="s">
        <v>21</v>
      </c>
      <c r="H37" s="65" t="s">
        <v>40</v>
      </c>
      <c r="I37" s="65" t="s">
        <v>41</v>
      </c>
      <c r="J37" s="82">
        <v>0</v>
      </c>
      <c r="K37" s="82">
        <v>0</v>
      </c>
      <c r="L37" s="82">
        <v>0</v>
      </c>
      <c r="M37" s="82">
        <v>200437.55571249902</v>
      </c>
      <c r="N37" s="73">
        <f t="shared" si="1"/>
        <v>200437.55571249902</v>
      </c>
      <c r="O37" s="81" t="s">
        <v>110</v>
      </c>
      <c r="P37" s="81" t="s">
        <v>111</v>
      </c>
      <c r="Q37" s="2"/>
      <c r="R37" s="2"/>
      <c r="S37" s="2"/>
      <c r="T37" s="2"/>
      <c r="U37" s="2"/>
      <c r="V37" s="2"/>
    </row>
    <row r="38" spans="1:22" s="79" customFormat="1" ht="28.2" thickBot="1" x14ac:dyDescent="0.3">
      <c r="A38" s="81" t="str">
        <f>'[3]PAP PCJ 21-25 RESTRITIVO'!A31</f>
        <v>1.2 - Apoio ao planejamento</v>
      </c>
      <c r="B38" s="81" t="s">
        <v>123</v>
      </c>
      <c r="C38" s="81" t="s">
        <v>124</v>
      </c>
      <c r="D38" s="65" t="str">
        <f>VLOOKUP(C38,'[1]PA - RF (relatório)'!$C:$D,2,FALSE)</f>
        <v>GSH</v>
      </c>
      <c r="E38" s="73" t="s">
        <v>19</v>
      </c>
      <c r="F38" s="65" t="s">
        <v>34</v>
      </c>
      <c r="G38" s="65" t="s">
        <v>21</v>
      </c>
      <c r="H38" s="65" t="s">
        <v>40</v>
      </c>
      <c r="I38" s="65" t="s">
        <v>41</v>
      </c>
      <c r="J38" s="82">
        <v>0</v>
      </c>
      <c r="K38" s="82">
        <v>2350000</v>
      </c>
      <c r="L38" s="82">
        <v>0</v>
      </c>
      <c r="M38" s="82">
        <v>0</v>
      </c>
      <c r="N38" s="73">
        <f t="shared" si="1"/>
        <v>2350000</v>
      </c>
      <c r="O38" s="81" t="s">
        <v>110</v>
      </c>
      <c r="P38" s="81" t="s">
        <v>111</v>
      </c>
      <c r="Q38" s="2"/>
      <c r="R38" s="2"/>
      <c r="S38" s="2"/>
      <c r="T38" s="2"/>
      <c r="U38" s="2"/>
      <c r="V38" s="2"/>
    </row>
    <row r="39" spans="1:22" s="79" customFormat="1" ht="28.2" thickBot="1" x14ac:dyDescent="0.3">
      <c r="A39" s="65" t="s">
        <v>125</v>
      </c>
      <c r="B39" s="65" t="s">
        <v>126</v>
      </c>
      <c r="C39" s="65" t="s">
        <v>127</v>
      </c>
      <c r="D39" s="65" t="str">
        <f>VLOOKUP(C39,'[1]PA - RF (relatório)'!$C:$D,2,FALSE)</f>
        <v>GRH</v>
      </c>
      <c r="E39" s="65" t="s">
        <v>128</v>
      </c>
      <c r="F39" s="65" t="s">
        <v>129</v>
      </c>
      <c r="G39" s="65" t="s">
        <v>21</v>
      </c>
      <c r="H39" s="65" t="s">
        <v>40</v>
      </c>
      <c r="I39" s="65" t="s">
        <v>130</v>
      </c>
      <c r="J39" s="73">
        <v>0</v>
      </c>
      <c r="K39" s="73">
        <v>106637.60702589517</v>
      </c>
      <c r="L39" s="73">
        <v>106637.60702589517</v>
      </c>
      <c r="M39" s="73">
        <v>106637.60702589517</v>
      </c>
      <c r="N39" s="73">
        <f t="shared" si="1"/>
        <v>319912.82107768551</v>
      </c>
      <c r="O39" s="65" t="s">
        <v>110</v>
      </c>
      <c r="P39" s="65" t="s">
        <v>35</v>
      </c>
      <c r="Q39" s="86"/>
      <c r="R39" s="86"/>
      <c r="S39" s="86"/>
      <c r="T39" s="86"/>
      <c r="U39" s="86"/>
      <c r="V39" s="86"/>
    </row>
    <row r="40" spans="1:22" s="79" customFormat="1" ht="40.5" customHeight="1" thickBot="1" x14ac:dyDescent="0.3">
      <c r="A40" s="81" t="str">
        <f>'[3]PAP PCJ 21-25 RESTRITIVO'!A28</f>
        <v>1.4 - Monitoramento</v>
      </c>
      <c r="B40" s="81" t="s">
        <v>131</v>
      </c>
      <c r="C40" s="81" t="s">
        <v>57</v>
      </c>
      <c r="D40" s="65" t="str">
        <f>VLOOKUP(C40,'[1]PA - RF (relatório)'!$C:$D,2,FALSE)</f>
        <v>GRH</v>
      </c>
      <c r="E40" s="73" t="s">
        <v>19</v>
      </c>
      <c r="F40" s="65" t="s">
        <v>34</v>
      </c>
      <c r="G40" s="65" t="s">
        <v>21</v>
      </c>
      <c r="H40" s="65" t="s">
        <v>40</v>
      </c>
      <c r="I40" s="65" t="s">
        <v>41</v>
      </c>
      <c r="J40" s="82">
        <v>0</v>
      </c>
      <c r="K40" s="82">
        <v>3140000</v>
      </c>
      <c r="L40" s="82">
        <v>280000</v>
      </c>
      <c r="M40" s="82">
        <v>0</v>
      </c>
      <c r="N40" s="73">
        <f t="shared" si="1"/>
        <v>3420000</v>
      </c>
      <c r="O40" s="81" t="s">
        <v>110</v>
      </c>
      <c r="P40" s="81" t="s">
        <v>111</v>
      </c>
      <c r="Q40" s="2"/>
      <c r="R40" s="2"/>
      <c r="S40" s="2"/>
      <c r="T40" s="2"/>
      <c r="U40" s="2"/>
      <c r="V40" s="2"/>
    </row>
    <row r="41" spans="1:22" s="79" customFormat="1" ht="14.4" thickBot="1" x14ac:dyDescent="0.3">
      <c r="A41" s="81" t="s">
        <v>62</v>
      </c>
      <c r="B41" s="81" t="s">
        <v>132</v>
      </c>
      <c r="C41" s="81" t="s">
        <v>133</v>
      </c>
      <c r="D41" s="65" t="str">
        <f>VLOOKUP(C41,'[1]PA - RF (relatório)'!$C:$D,2,FALSE)</f>
        <v>GSH</v>
      </c>
      <c r="E41" s="73" t="s">
        <v>19</v>
      </c>
      <c r="F41" s="65" t="s">
        <v>34</v>
      </c>
      <c r="G41" s="65" t="s">
        <v>21</v>
      </c>
      <c r="H41" s="65" t="s">
        <v>40</v>
      </c>
      <c r="I41" s="65" t="s">
        <v>41</v>
      </c>
      <c r="J41" s="82">
        <v>0</v>
      </c>
      <c r="K41" s="82">
        <v>1000000</v>
      </c>
      <c r="L41" s="82">
        <v>0</v>
      </c>
      <c r="M41" s="82">
        <v>0</v>
      </c>
      <c r="N41" s="73">
        <f t="shared" si="1"/>
        <v>1000000</v>
      </c>
      <c r="O41" s="81" t="s">
        <v>110</v>
      </c>
      <c r="P41" s="81" t="s">
        <v>111</v>
      </c>
      <c r="Q41" s="2"/>
      <c r="R41" s="2"/>
      <c r="S41" s="2"/>
      <c r="T41" s="2"/>
      <c r="U41" s="2"/>
      <c r="V41" s="2"/>
    </row>
    <row r="42" spans="1:22" s="79" customFormat="1" ht="14.4" thickBot="1" x14ac:dyDescent="0.3">
      <c r="A42" s="81" t="str">
        <f>'[3]PAP PCJ 21-25 RESTRITIVO'!A23</f>
        <v>1.6 - Legislação</v>
      </c>
      <c r="B42" s="81" t="s">
        <v>63</v>
      </c>
      <c r="C42" s="81" t="s">
        <v>134</v>
      </c>
      <c r="D42" s="65" t="str">
        <f>VLOOKUP(C42,'[1]PA - RF (relatório)'!$C:$D,2,FALSE)</f>
        <v>GRH</v>
      </c>
      <c r="E42" s="65" t="s">
        <v>19</v>
      </c>
      <c r="F42" s="65" t="s">
        <v>34</v>
      </c>
      <c r="G42" s="65" t="s">
        <v>21</v>
      </c>
      <c r="H42" s="65" t="s">
        <v>40</v>
      </c>
      <c r="I42" s="65" t="s">
        <v>41</v>
      </c>
      <c r="J42" s="82">
        <v>0</v>
      </c>
      <c r="K42" s="82">
        <v>300000</v>
      </c>
      <c r="L42" s="82">
        <v>0</v>
      </c>
      <c r="M42" s="82">
        <v>0</v>
      </c>
      <c r="N42" s="73">
        <f t="shared" si="1"/>
        <v>300000</v>
      </c>
      <c r="O42" s="81" t="s">
        <v>110</v>
      </c>
      <c r="P42" s="81" t="s">
        <v>111</v>
      </c>
      <c r="Q42" s="2"/>
      <c r="R42" s="2"/>
      <c r="S42" s="2"/>
      <c r="T42" s="2"/>
      <c r="U42" s="2"/>
      <c r="V42" s="2"/>
    </row>
    <row r="43" spans="1:22" s="79" customFormat="1" ht="64.5" customHeight="1" thickBot="1" x14ac:dyDescent="0.3">
      <c r="A43" s="81" t="str">
        <f>'[3]PAP PCJ 21-25 RESTRITIVO'!A14</f>
        <v>2.3 - Cobrança</v>
      </c>
      <c r="B43" s="81" t="s">
        <v>135</v>
      </c>
      <c r="C43" s="81" t="s">
        <v>136</v>
      </c>
      <c r="D43" s="65" t="s">
        <v>61</v>
      </c>
      <c r="E43" s="65" t="s">
        <v>19</v>
      </c>
      <c r="F43" s="65" t="s">
        <v>34</v>
      </c>
      <c r="G43" s="65" t="s">
        <v>21</v>
      </c>
      <c r="H43" s="65" t="s">
        <v>40</v>
      </c>
      <c r="I43" s="65" t="s">
        <v>41</v>
      </c>
      <c r="J43" s="82">
        <v>0</v>
      </c>
      <c r="K43" s="82">
        <v>1210000</v>
      </c>
      <c r="L43" s="82">
        <v>1210000</v>
      </c>
      <c r="M43" s="82">
        <v>1331000</v>
      </c>
      <c r="N43" s="73">
        <f t="shared" si="1"/>
        <v>3751000</v>
      </c>
      <c r="O43" s="81" t="s">
        <v>110</v>
      </c>
      <c r="P43" s="81" t="s">
        <v>111</v>
      </c>
      <c r="Q43" s="2"/>
      <c r="R43" s="2"/>
      <c r="S43" s="2"/>
      <c r="T43" s="2"/>
      <c r="U43" s="2"/>
      <c r="V43" s="2"/>
    </row>
    <row r="44" spans="1:22" s="79" customFormat="1" ht="49.5" customHeight="1" thickBot="1" x14ac:dyDescent="0.3">
      <c r="A44" s="81" t="str">
        <f>'[3]PAP PCJ 21-25 RESTRITIVO'!A2</f>
        <v>2.5 - Gestão integrada</v>
      </c>
      <c r="B44" s="81" t="s">
        <v>135</v>
      </c>
      <c r="C44" s="81" t="s">
        <v>137</v>
      </c>
      <c r="D44" s="65" t="str">
        <f>VLOOKUP(C44,'[1]PA - RF (relatório)'!$C:$D,2,FALSE)</f>
        <v>GRH</v>
      </c>
      <c r="E44" s="65" t="s">
        <v>19</v>
      </c>
      <c r="F44" s="65" t="s">
        <v>34</v>
      </c>
      <c r="G44" s="65" t="s">
        <v>21</v>
      </c>
      <c r="H44" s="65" t="s">
        <v>40</v>
      </c>
      <c r="I44" s="65" t="s">
        <v>41</v>
      </c>
      <c r="J44" s="82">
        <v>0</v>
      </c>
      <c r="K44" s="82">
        <v>1450000</v>
      </c>
      <c r="L44" s="82">
        <v>1450000</v>
      </c>
      <c r="M44" s="82">
        <v>1595000</v>
      </c>
      <c r="N44" s="73">
        <f t="shared" si="1"/>
        <v>4495000</v>
      </c>
      <c r="O44" s="81" t="s">
        <v>110</v>
      </c>
      <c r="P44" s="81" t="s">
        <v>111</v>
      </c>
      <c r="Q44" s="86"/>
      <c r="R44" s="86"/>
      <c r="S44" s="86"/>
      <c r="T44" s="86"/>
      <c r="U44" s="86"/>
      <c r="V44" s="86"/>
    </row>
    <row r="45" spans="1:22" s="79" customFormat="1" ht="24.75" customHeight="1" thickBot="1" x14ac:dyDescent="0.3">
      <c r="A45" s="81" t="str">
        <f>'[3]PAP PCJ 21-25 RESTRITIVO'!A3</f>
        <v>2.5 - Gestão integrada</v>
      </c>
      <c r="B45" s="81" t="s">
        <v>135</v>
      </c>
      <c r="C45" s="81" t="s">
        <v>138</v>
      </c>
      <c r="D45" s="65" t="str">
        <f>VLOOKUP(C45,'[1]PA - RF (relatório)'!$C:$D,2,FALSE)</f>
        <v>GRH</v>
      </c>
      <c r="E45" s="65" t="s">
        <v>19</v>
      </c>
      <c r="F45" s="65" t="s">
        <v>34</v>
      </c>
      <c r="G45" s="65" t="s">
        <v>21</v>
      </c>
      <c r="H45" s="65" t="s">
        <v>40</v>
      </c>
      <c r="I45" s="65" t="s">
        <v>41</v>
      </c>
      <c r="J45" s="82">
        <v>0</v>
      </c>
      <c r="K45" s="82">
        <v>1400000</v>
      </c>
      <c r="L45" s="82">
        <v>1400000</v>
      </c>
      <c r="M45" s="82">
        <v>1500000</v>
      </c>
      <c r="N45" s="73">
        <f t="shared" si="1"/>
        <v>4300000</v>
      </c>
      <c r="O45" s="81" t="s">
        <v>110</v>
      </c>
      <c r="P45" s="81" t="s">
        <v>111</v>
      </c>
      <c r="Q45" s="2"/>
      <c r="R45" s="2"/>
      <c r="S45" s="2"/>
      <c r="T45" s="2"/>
      <c r="U45" s="2"/>
      <c r="V45" s="2"/>
    </row>
    <row r="46" spans="1:22" s="79" customFormat="1" ht="24.75" customHeight="1" thickBot="1" x14ac:dyDescent="0.3">
      <c r="A46" s="81" t="str">
        <f>'[3]PAP PCJ 21-25 RESTRITIVO'!A4</f>
        <v>2.5 - Gestão integrada</v>
      </c>
      <c r="B46" s="81" t="s">
        <v>135</v>
      </c>
      <c r="C46" s="81" t="s">
        <v>139</v>
      </c>
      <c r="D46" s="65" t="str">
        <f>VLOOKUP(C46,'[1]PA - RF (relatório)'!$C:$D,2,FALSE)</f>
        <v>GRH</v>
      </c>
      <c r="E46" s="65" t="s">
        <v>19</v>
      </c>
      <c r="F46" s="65" t="s">
        <v>34</v>
      </c>
      <c r="G46" s="65" t="s">
        <v>21</v>
      </c>
      <c r="H46" s="65" t="s">
        <v>40</v>
      </c>
      <c r="I46" s="65" t="s">
        <v>41</v>
      </c>
      <c r="J46" s="82">
        <v>0</v>
      </c>
      <c r="K46" s="82">
        <v>1350000</v>
      </c>
      <c r="L46" s="82">
        <v>1350000</v>
      </c>
      <c r="M46" s="82">
        <v>1485000</v>
      </c>
      <c r="N46" s="73">
        <f t="shared" si="1"/>
        <v>4185000</v>
      </c>
      <c r="O46" s="81" t="s">
        <v>110</v>
      </c>
      <c r="P46" s="81" t="s">
        <v>111</v>
      </c>
      <c r="Q46" s="2"/>
      <c r="R46" s="2"/>
      <c r="S46" s="2"/>
      <c r="T46" s="2"/>
      <c r="U46" s="2"/>
      <c r="V46" s="2"/>
    </row>
    <row r="47" spans="1:22" s="79" customFormat="1" ht="36" customHeight="1" thickBot="1" x14ac:dyDescent="0.3">
      <c r="A47" s="81" t="str">
        <f>'[3]PAP PCJ 21-25 RESTRITIVO'!A5</f>
        <v>2.5 - Gestão integrada</v>
      </c>
      <c r="B47" s="81" t="s">
        <v>140</v>
      </c>
      <c r="C47" s="81" t="s">
        <v>141</v>
      </c>
      <c r="D47" s="65" t="str">
        <f>VLOOKUP(C47,'[1]PA - RF (relatório)'!$C:$D,2,FALSE)</f>
        <v>GRH</v>
      </c>
      <c r="E47" s="65" t="s">
        <v>19</v>
      </c>
      <c r="F47" s="65" t="s">
        <v>34</v>
      </c>
      <c r="G47" s="65" t="s">
        <v>21</v>
      </c>
      <c r="H47" s="65" t="s">
        <v>40</v>
      </c>
      <c r="I47" s="65" t="s">
        <v>41</v>
      </c>
      <c r="J47" s="82">
        <v>0</v>
      </c>
      <c r="K47" s="82">
        <v>300000</v>
      </c>
      <c r="L47" s="82">
        <v>0</v>
      </c>
      <c r="M47" s="82">
        <v>0</v>
      </c>
      <c r="N47" s="73">
        <f t="shared" si="1"/>
        <v>300000</v>
      </c>
      <c r="O47" s="81" t="s">
        <v>110</v>
      </c>
      <c r="P47" s="81" t="s">
        <v>111</v>
      </c>
      <c r="Q47" s="2"/>
      <c r="R47" s="2"/>
      <c r="S47" s="2"/>
      <c r="T47" s="2"/>
      <c r="U47" s="2"/>
      <c r="V47" s="2"/>
    </row>
    <row r="48" spans="1:22" s="79" customFormat="1" ht="28.2" thickBot="1" x14ac:dyDescent="0.3">
      <c r="A48" s="81" t="str">
        <f>'[3]PAP PCJ 21-25 RESTRITIVO'!A6</f>
        <v>2.5 - Gestão integrada</v>
      </c>
      <c r="B48" s="81" t="s">
        <v>135</v>
      </c>
      <c r="C48" s="81" t="s">
        <v>142</v>
      </c>
      <c r="D48" s="65" t="str">
        <f>VLOOKUP(C48,'[1]PA - RF (relatório)'!$C:$D,2,FALSE)</f>
        <v>GRH</v>
      </c>
      <c r="E48" s="65" t="s">
        <v>19</v>
      </c>
      <c r="F48" s="65" t="s">
        <v>34</v>
      </c>
      <c r="G48" s="65" t="s">
        <v>21</v>
      </c>
      <c r="H48" s="65" t="s">
        <v>40</v>
      </c>
      <c r="I48" s="65" t="s">
        <v>41</v>
      </c>
      <c r="J48" s="82">
        <v>0</v>
      </c>
      <c r="K48" s="82">
        <v>800000</v>
      </c>
      <c r="L48" s="82">
        <v>800000</v>
      </c>
      <c r="M48" s="82">
        <v>840400</v>
      </c>
      <c r="N48" s="73">
        <f t="shared" si="1"/>
        <v>2440400</v>
      </c>
      <c r="O48" s="81" t="s">
        <v>110</v>
      </c>
      <c r="P48" s="81" t="s">
        <v>111</v>
      </c>
      <c r="Q48" s="2"/>
      <c r="R48" s="2"/>
      <c r="S48" s="2"/>
      <c r="T48" s="2"/>
      <c r="U48" s="2"/>
      <c r="V48" s="2"/>
    </row>
    <row r="49" spans="1:22" s="79" customFormat="1" ht="28.2" thickBot="1" x14ac:dyDescent="0.3">
      <c r="A49" s="81" t="str">
        <f>'[3]PAP PCJ 21-25 RESTRITIVO'!A7</f>
        <v>2.5 - Gestão integrada</v>
      </c>
      <c r="B49" s="81" t="s">
        <v>135</v>
      </c>
      <c r="C49" s="81" t="s">
        <v>143</v>
      </c>
      <c r="D49" s="65" t="s">
        <v>61</v>
      </c>
      <c r="E49" s="65" t="s">
        <v>19</v>
      </c>
      <c r="F49" s="65" t="s">
        <v>34</v>
      </c>
      <c r="G49" s="65" t="s">
        <v>21</v>
      </c>
      <c r="H49" s="65" t="s">
        <v>40</v>
      </c>
      <c r="I49" s="65" t="s">
        <v>41</v>
      </c>
      <c r="J49" s="82">
        <v>0</v>
      </c>
      <c r="K49" s="82">
        <v>891000</v>
      </c>
      <c r="L49" s="82">
        <v>891000</v>
      </c>
      <c r="M49" s="82">
        <v>980100</v>
      </c>
      <c r="N49" s="73">
        <f t="shared" si="1"/>
        <v>2762100</v>
      </c>
      <c r="O49" s="81" t="s">
        <v>110</v>
      </c>
      <c r="P49" s="81" t="s">
        <v>111</v>
      </c>
      <c r="Q49" s="2"/>
      <c r="R49" s="2"/>
      <c r="S49" s="2"/>
      <c r="T49" s="2"/>
      <c r="U49" s="2"/>
      <c r="V49" s="2"/>
    </row>
    <row r="50" spans="1:22" s="79" customFormat="1" ht="37.5" customHeight="1" thickBot="1" x14ac:dyDescent="0.3">
      <c r="A50" s="81" t="str">
        <f>'[3]PAP PCJ 21-25 RESTRITIVO'!A8</f>
        <v>2.5 - Gestão integrada</v>
      </c>
      <c r="B50" s="81" t="s">
        <v>135</v>
      </c>
      <c r="C50" s="81" t="s">
        <v>144</v>
      </c>
      <c r="D50" s="65" t="str">
        <f>VLOOKUP(C50,'[1]PA - RF (relatório)'!$C:$D,2,FALSE)</f>
        <v>GRH</v>
      </c>
      <c r="E50" s="65" t="s">
        <v>19</v>
      </c>
      <c r="F50" s="65" t="s">
        <v>34</v>
      </c>
      <c r="G50" s="65" t="s">
        <v>21</v>
      </c>
      <c r="H50" s="65" t="s">
        <v>40</v>
      </c>
      <c r="I50" s="65" t="s">
        <v>41</v>
      </c>
      <c r="J50" s="82">
        <v>0</v>
      </c>
      <c r="K50" s="82">
        <v>850000</v>
      </c>
      <c r="L50" s="82">
        <v>850000</v>
      </c>
      <c r="M50" s="82">
        <v>904200</v>
      </c>
      <c r="N50" s="73">
        <f t="shared" si="1"/>
        <v>2604200</v>
      </c>
      <c r="O50" s="81" t="s">
        <v>110</v>
      </c>
      <c r="P50" s="81" t="s">
        <v>111</v>
      </c>
      <c r="Q50" s="2"/>
      <c r="R50" s="2"/>
      <c r="S50" s="2"/>
      <c r="T50" s="2"/>
      <c r="U50" s="2"/>
      <c r="V50" s="2"/>
    </row>
    <row r="51" spans="1:22" s="83" customFormat="1" ht="56.25" customHeight="1" thickBot="1" x14ac:dyDescent="0.3">
      <c r="A51" s="81" t="str">
        <f>'[3]PAP PCJ 21-25 RESTRITIVO'!A15</f>
        <v>2.5 - Gestão integrada</v>
      </c>
      <c r="B51" s="81" t="s">
        <v>135</v>
      </c>
      <c r="C51" s="81" t="s">
        <v>145</v>
      </c>
      <c r="D51" s="65" t="str">
        <f>VLOOKUP(C51,'[1]PA - RF (relatório)'!$C:$D,2,FALSE)</f>
        <v>GRH</v>
      </c>
      <c r="E51" s="65" t="s">
        <v>19</v>
      </c>
      <c r="F51" s="65" t="s">
        <v>34</v>
      </c>
      <c r="G51" s="65" t="s">
        <v>21</v>
      </c>
      <c r="H51" s="65" t="s">
        <v>40</v>
      </c>
      <c r="I51" s="65" t="s">
        <v>41</v>
      </c>
      <c r="J51" s="82">
        <v>0</v>
      </c>
      <c r="K51" s="82">
        <v>200000</v>
      </c>
      <c r="L51" s="82">
        <v>200000</v>
      </c>
      <c r="M51" s="82">
        <v>200000</v>
      </c>
      <c r="N51" s="73">
        <f t="shared" si="1"/>
        <v>600000</v>
      </c>
      <c r="O51" s="81" t="s">
        <v>110</v>
      </c>
      <c r="P51" s="81" t="s">
        <v>111</v>
      </c>
      <c r="Q51" s="2"/>
      <c r="R51" s="2"/>
      <c r="S51" s="2"/>
      <c r="T51" s="2"/>
      <c r="U51" s="2"/>
      <c r="V51" s="2"/>
    </row>
    <row r="52" spans="1:22" s="79" customFormat="1" ht="24.75" customHeight="1" thickBot="1" x14ac:dyDescent="0.3">
      <c r="A52" s="81" t="str">
        <f>'[3]PAP PCJ 21-25 RESTRITIVO'!A17</f>
        <v>2.5 - Gestão integrada</v>
      </c>
      <c r="B52" s="81" t="s">
        <v>135</v>
      </c>
      <c r="C52" s="81" t="s">
        <v>146</v>
      </c>
      <c r="D52" s="65" t="str">
        <f>VLOOKUP(C52,'[1]PA - RF (relatório)'!$C:$D,2,FALSE)</f>
        <v>GRH</v>
      </c>
      <c r="E52" s="65" t="s">
        <v>19</v>
      </c>
      <c r="F52" s="65" t="s">
        <v>34</v>
      </c>
      <c r="G52" s="65" t="s">
        <v>21</v>
      </c>
      <c r="H52" s="65" t="s">
        <v>40</v>
      </c>
      <c r="I52" s="88" t="s">
        <v>41</v>
      </c>
      <c r="J52" s="82">
        <v>0</v>
      </c>
      <c r="K52" s="82">
        <v>500000</v>
      </c>
      <c r="L52" s="82">
        <v>500000</v>
      </c>
      <c r="M52" s="82">
        <v>500500</v>
      </c>
      <c r="N52" s="73">
        <f t="shared" si="1"/>
        <v>1500500</v>
      </c>
      <c r="O52" s="81" t="s">
        <v>110</v>
      </c>
      <c r="P52" s="81" t="s">
        <v>111</v>
      </c>
      <c r="Q52" s="2"/>
      <c r="R52" s="2"/>
      <c r="S52" s="2"/>
      <c r="T52" s="2"/>
      <c r="U52" s="2"/>
      <c r="V52" s="2"/>
    </row>
    <row r="53" spans="1:22" ht="24.75" customHeight="1" thickBot="1" x14ac:dyDescent="0.3">
      <c r="A53" s="81" t="str">
        <f>'[3]PAP PCJ 21-25 RESTRITIVO'!A18</f>
        <v>2.5 - Gestão integrada</v>
      </c>
      <c r="B53" s="81" t="s">
        <v>147</v>
      </c>
      <c r="C53" s="81" t="s">
        <v>148</v>
      </c>
      <c r="D53" s="65" t="str">
        <f>VLOOKUP(C53,'[1]PA - RF (relatório)'!$C:$D,2,FALSE)</f>
        <v>GRH</v>
      </c>
      <c r="E53" s="65" t="s">
        <v>19</v>
      </c>
      <c r="F53" s="65" t="s">
        <v>34</v>
      </c>
      <c r="G53" s="65" t="s">
        <v>21</v>
      </c>
      <c r="H53" s="65" t="s">
        <v>40</v>
      </c>
      <c r="I53" s="88" t="s">
        <v>41</v>
      </c>
      <c r="J53" s="82">
        <v>0</v>
      </c>
      <c r="K53" s="82">
        <v>200000</v>
      </c>
      <c r="L53" s="82">
        <v>200000</v>
      </c>
      <c r="M53" s="82">
        <v>200000</v>
      </c>
      <c r="N53" s="73">
        <f t="shared" si="1"/>
        <v>600000</v>
      </c>
      <c r="O53" s="81" t="s">
        <v>110</v>
      </c>
      <c r="P53" s="81" t="s">
        <v>111</v>
      </c>
      <c r="Q53" s="2"/>
      <c r="R53" s="2"/>
      <c r="S53" s="2"/>
      <c r="T53" s="2"/>
      <c r="U53" s="2"/>
      <c r="V53" s="2"/>
    </row>
    <row r="54" spans="1:22" ht="24.75" customHeight="1" thickBot="1" x14ac:dyDescent="0.3">
      <c r="A54" s="81" t="str">
        <f>'[3]PAP PCJ 21-25 RESTRITIVO'!A19</f>
        <v>2.5 - Gestão integrada</v>
      </c>
      <c r="B54" s="81" t="s">
        <v>135</v>
      </c>
      <c r="C54" s="81" t="s">
        <v>149</v>
      </c>
      <c r="D54" s="65" t="str">
        <f>VLOOKUP(C54,'[1]PA - RF (relatório)'!$C:$D,2,FALSE)</f>
        <v>GRH</v>
      </c>
      <c r="E54" s="65" t="s">
        <v>19</v>
      </c>
      <c r="F54" s="65" t="s">
        <v>34</v>
      </c>
      <c r="G54" s="65" t="s">
        <v>21</v>
      </c>
      <c r="H54" s="65" t="s">
        <v>40</v>
      </c>
      <c r="I54" s="88" t="s">
        <v>41</v>
      </c>
      <c r="J54" s="82">
        <v>0</v>
      </c>
      <c r="K54" s="82">
        <v>340000</v>
      </c>
      <c r="L54" s="82">
        <v>340000</v>
      </c>
      <c r="M54" s="82">
        <v>374000</v>
      </c>
      <c r="N54" s="73">
        <f t="shared" si="1"/>
        <v>1054000</v>
      </c>
      <c r="O54" s="81" t="s">
        <v>110</v>
      </c>
      <c r="P54" s="81" t="s">
        <v>111</v>
      </c>
      <c r="Q54" s="2"/>
      <c r="R54" s="2"/>
      <c r="S54" s="2"/>
      <c r="T54" s="2"/>
      <c r="U54" s="2"/>
      <c r="V54" s="2"/>
    </row>
    <row r="55" spans="1:22" ht="24.75" customHeight="1" thickBot="1" x14ac:dyDescent="0.3">
      <c r="A55" s="81" t="str">
        <f>'[3]PAP PCJ 21-25 RESTRITIVO'!A20</f>
        <v>2.5 - Gestão integrada</v>
      </c>
      <c r="B55" s="81" t="s">
        <v>150</v>
      </c>
      <c r="C55" s="81" t="s">
        <v>151</v>
      </c>
      <c r="D55" s="65" t="str">
        <f>VLOOKUP(C55,'[1]PA - RF (relatório)'!$C:$D,2,FALSE)</f>
        <v>GRH</v>
      </c>
      <c r="E55" s="65" t="s">
        <v>19</v>
      </c>
      <c r="F55" s="65" t="s">
        <v>34</v>
      </c>
      <c r="G55" s="65" t="s">
        <v>21</v>
      </c>
      <c r="H55" s="65" t="s">
        <v>40</v>
      </c>
      <c r="I55" s="88" t="s">
        <v>41</v>
      </c>
      <c r="J55" s="82">
        <v>0</v>
      </c>
      <c r="K55" s="82">
        <v>0</v>
      </c>
      <c r="L55" s="82">
        <v>0</v>
      </c>
      <c r="M55" s="82">
        <v>300000</v>
      </c>
      <c r="N55" s="73">
        <f t="shared" si="1"/>
        <v>300000</v>
      </c>
      <c r="O55" s="81" t="s">
        <v>110</v>
      </c>
      <c r="P55" s="81" t="s">
        <v>111</v>
      </c>
      <c r="Q55" s="2"/>
      <c r="R55" s="2"/>
      <c r="S55" s="2"/>
      <c r="T55" s="2"/>
      <c r="U55" s="2"/>
      <c r="V55" s="2"/>
    </row>
    <row r="56" spans="1:22" ht="24.75" customHeight="1" thickBot="1" x14ac:dyDescent="0.3">
      <c r="A56" s="65" t="s">
        <v>83</v>
      </c>
      <c r="B56" s="65" t="s">
        <v>152</v>
      </c>
      <c r="C56" s="65" t="s">
        <v>153</v>
      </c>
      <c r="D56" s="65" t="str">
        <f>VLOOKUP(C56,'[1]PA - RF (relatório)'!$C:$D,2,FALSE)</f>
        <v>ECA</v>
      </c>
      <c r="E56" s="65" t="str">
        <f>VLOOKUP($C56,'[2]PAPI FEHIDRO'!$D:$L,5,FALSE)</f>
        <v>Município</v>
      </c>
      <c r="F56" s="65" t="s">
        <v>114</v>
      </c>
      <c r="G56" s="65" t="s">
        <v>29</v>
      </c>
      <c r="H56" s="65" t="s">
        <v>22</v>
      </c>
      <c r="I56" s="88" t="s">
        <v>89</v>
      </c>
      <c r="J56" s="73">
        <v>0</v>
      </c>
      <c r="K56" s="73"/>
      <c r="L56" s="73">
        <v>13948268.972222222</v>
      </c>
      <c r="M56" s="73">
        <v>13948268.972222222</v>
      </c>
      <c r="N56" s="73">
        <f t="shared" si="1"/>
        <v>27896537.944444444</v>
      </c>
      <c r="O56" s="65" t="s">
        <v>110</v>
      </c>
      <c r="P56" s="65" t="s">
        <v>35</v>
      </c>
      <c r="Q56" s="86"/>
      <c r="R56" s="86"/>
      <c r="S56" s="86"/>
      <c r="T56" s="86"/>
      <c r="U56" s="86"/>
      <c r="V56" s="86"/>
    </row>
    <row r="57" spans="1:22" ht="24.75" customHeight="1" thickBot="1" x14ac:dyDescent="0.3">
      <c r="A57" s="65" t="s">
        <v>83</v>
      </c>
      <c r="B57" s="65" t="s">
        <v>152</v>
      </c>
      <c r="C57" s="65" t="s">
        <v>154</v>
      </c>
      <c r="D57" s="65" t="str">
        <f>VLOOKUP(C57,'[1]PA - RF (relatório)'!$C:$D,2,FALSE)</f>
        <v>ECA</v>
      </c>
      <c r="E57" s="65" t="str">
        <f>VLOOKUP($C57,'[2]PAPI FEHIDRO'!$D:$L,5,FALSE)</f>
        <v>Município</v>
      </c>
      <c r="F57" s="65" t="s">
        <v>114</v>
      </c>
      <c r="G57" s="65" t="s">
        <v>29</v>
      </c>
      <c r="H57" s="65" t="s">
        <v>22</v>
      </c>
      <c r="I57" s="88" t="s">
        <v>89</v>
      </c>
      <c r="J57" s="73">
        <v>0</v>
      </c>
      <c r="K57" s="73"/>
      <c r="L57" s="73">
        <v>13948268.972222222</v>
      </c>
      <c r="M57" s="73">
        <v>13948268.972222222</v>
      </c>
      <c r="N57" s="73">
        <f t="shared" si="1"/>
        <v>27896537.944444444</v>
      </c>
      <c r="O57" s="65" t="s">
        <v>110</v>
      </c>
      <c r="P57" s="65" t="s">
        <v>35</v>
      </c>
      <c r="Q57" s="86"/>
      <c r="R57" s="86"/>
      <c r="S57" s="86"/>
      <c r="T57" s="86"/>
      <c r="U57" s="86"/>
      <c r="V57" s="86"/>
    </row>
    <row r="58" spans="1:22" ht="24.75" customHeight="1" thickBot="1" x14ac:dyDescent="0.3">
      <c r="A58" s="65" t="s">
        <v>83</v>
      </c>
      <c r="B58" s="65" t="s">
        <v>152</v>
      </c>
      <c r="C58" s="65" t="s">
        <v>155</v>
      </c>
      <c r="D58" s="65" t="str">
        <f>VLOOKUP(C58,'[1]PA - RF (relatório)'!$C:$D,2,FALSE)</f>
        <v>ECA</v>
      </c>
      <c r="E58" s="65" t="str">
        <f>VLOOKUP($C58,'[2]PAPI FEHIDRO'!$D:$L,5,FALSE)</f>
        <v>Município</v>
      </c>
      <c r="F58" s="65" t="s">
        <v>117</v>
      </c>
      <c r="G58" s="65" t="s">
        <v>29</v>
      </c>
      <c r="H58" s="65" t="s">
        <v>22</v>
      </c>
      <c r="I58" s="88" t="s">
        <v>89</v>
      </c>
      <c r="J58" s="73">
        <v>0</v>
      </c>
      <c r="K58" s="73">
        <v>3602522.4</v>
      </c>
      <c r="L58" s="73">
        <v>3602522.4</v>
      </c>
      <c r="M58" s="73">
        <v>3602522.4</v>
      </c>
      <c r="N58" s="73">
        <f t="shared" si="1"/>
        <v>10807567.199999999</v>
      </c>
      <c r="O58" s="65" t="s">
        <v>110</v>
      </c>
      <c r="P58" s="65" t="s">
        <v>35</v>
      </c>
      <c r="Q58" s="86"/>
      <c r="R58" s="86"/>
      <c r="S58" s="86"/>
      <c r="T58" s="86"/>
      <c r="U58" s="86"/>
      <c r="V58" s="86"/>
    </row>
    <row r="59" spans="1:22" ht="24.75" customHeight="1" thickBot="1" x14ac:dyDescent="0.3">
      <c r="A59" s="65" t="s">
        <v>83</v>
      </c>
      <c r="B59" s="65" t="s">
        <v>152</v>
      </c>
      <c r="C59" s="65" t="s">
        <v>155</v>
      </c>
      <c r="D59" s="65" t="str">
        <f>VLOOKUP(C59,'[1]PA - RF (relatório)'!$C:$D,2,FALSE)</f>
        <v>ECA</v>
      </c>
      <c r="E59" s="65" t="s">
        <v>19</v>
      </c>
      <c r="F59" s="81" t="s">
        <v>34</v>
      </c>
      <c r="G59" s="65" t="s">
        <v>29</v>
      </c>
      <c r="H59" s="65" t="s">
        <v>40</v>
      </c>
      <c r="I59" s="88" t="s">
        <v>41</v>
      </c>
      <c r="J59" s="73">
        <v>0</v>
      </c>
      <c r="K59" s="82">
        <v>1350000</v>
      </c>
      <c r="L59" s="82">
        <v>1600000</v>
      </c>
      <c r="M59" s="82">
        <v>1485000</v>
      </c>
      <c r="N59" s="73">
        <f t="shared" si="1"/>
        <v>4435000</v>
      </c>
      <c r="O59" s="65" t="s">
        <v>110</v>
      </c>
      <c r="P59" s="65" t="s">
        <v>111</v>
      </c>
      <c r="Q59" s="86"/>
      <c r="R59" s="86"/>
      <c r="S59" s="86"/>
      <c r="T59" s="86"/>
      <c r="U59" s="86"/>
      <c r="V59" s="86"/>
    </row>
    <row r="60" spans="1:22" ht="24.75" customHeight="1" thickBot="1" x14ac:dyDescent="0.3">
      <c r="A60" s="65" t="s">
        <v>83</v>
      </c>
      <c r="B60" s="65" t="s">
        <v>152</v>
      </c>
      <c r="C60" s="65" t="s">
        <v>156</v>
      </c>
      <c r="D60" s="65" t="str">
        <f>VLOOKUP(C60,'[1]PA - RF (relatório)'!$C:$D,2,FALSE)</f>
        <v>ECA</v>
      </c>
      <c r="E60" s="65" t="str">
        <f>VLOOKUP($C60,'[2]PAPI FEHIDRO'!$D:$L,5,FALSE)</f>
        <v>Município</v>
      </c>
      <c r="F60" s="65" t="s">
        <v>119</v>
      </c>
      <c r="G60" s="65" t="s">
        <v>29</v>
      </c>
      <c r="H60" s="65" t="s">
        <v>22</v>
      </c>
      <c r="I60" s="88" t="s">
        <v>89</v>
      </c>
      <c r="J60" s="73">
        <v>0</v>
      </c>
      <c r="K60" s="73">
        <v>20414293.600000001</v>
      </c>
      <c r="L60" s="73">
        <v>20414293.600000001</v>
      </c>
      <c r="M60" s="73">
        <v>20414293.600000001</v>
      </c>
      <c r="N60" s="73">
        <f t="shared" si="1"/>
        <v>61242880.800000004</v>
      </c>
      <c r="O60" s="65" t="s">
        <v>110</v>
      </c>
      <c r="P60" s="65" t="s">
        <v>35</v>
      </c>
      <c r="Q60" s="86"/>
      <c r="R60" s="86"/>
      <c r="S60" s="86"/>
      <c r="T60" s="86"/>
      <c r="U60" s="86"/>
      <c r="V60" s="86"/>
    </row>
    <row r="61" spans="1:22" ht="24.75" customHeight="1" thickBot="1" x14ac:dyDescent="0.3">
      <c r="A61" s="65" t="s">
        <v>83</v>
      </c>
      <c r="B61" s="65" t="s">
        <v>157</v>
      </c>
      <c r="C61" s="65" t="s">
        <v>158</v>
      </c>
      <c r="D61" s="65" t="str">
        <f>VLOOKUP(C61,'[1]PA - RF (relatório)'!$C:$D,2,FALSE)</f>
        <v>ECA</v>
      </c>
      <c r="E61" s="65" t="str">
        <f>VLOOKUP($C61,'[2]PAPI FEHIDRO'!$D:$L,5,FALSE)</f>
        <v>Município</v>
      </c>
      <c r="F61" s="65" t="s">
        <v>35</v>
      </c>
      <c r="G61" s="65" t="s">
        <v>29</v>
      </c>
      <c r="H61" s="65" t="s">
        <v>22</v>
      </c>
      <c r="I61" s="88" t="s">
        <v>89</v>
      </c>
      <c r="J61" s="73">
        <v>0</v>
      </c>
      <c r="K61" s="73">
        <v>1500000</v>
      </c>
      <c r="L61" s="73">
        <v>1500000</v>
      </c>
      <c r="M61" s="73">
        <v>1500000</v>
      </c>
      <c r="N61" s="73">
        <f t="shared" si="1"/>
        <v>4500000</v>
      </c>
      <c r="O61" s="65" t="s">
        <v>110</v>
      </c>
      <c r="P61" s="65" t="s">
        <v>35</v>
      </c>
      <c r="Q61" s="86"/>
      <c r="R61" s="86"/>
      <c r="S61" s="86"/>
      <c r="T61" s="86"/>
      <c r="U61" s="86"/>
      <c r="V61" s="86"/>
    </row>
    <row r="62" spans="1:22" ht="24.75" customHeight="1" thickBot="1" x14ac:dyDescent="0.3">
      <c r="A62" s="65" t="s">
        <v>83</v>
      </c>
      <c r="B62" s="65" t="s">
        <v>159</v>
      </c>
      <c r="C62" s="65" t="s">
        <v>160</v>
      </c>
      <c r="D62" s="65" t="str">
        <f>VLOOKUP(C62,'[1]PA - RF (relatório)'!$C:$D,2,FALSE)</f>
        <v>ECA</v>
      </c>
      <c r="E62" s="65" t="s">
        <v>22</v>
      </c>
      <c r="F62" s="65" t="s">
        <v>52</v>
      </c>
      <c r="G62" s="65" t="s">
        <v>29</v>
      </c>
      <c r="H62" s="65" t="s">
        <v>22</v>
      </c>
      <c r="I62" s="88" t="s">
        <v>89</v>
      </c>
      <c r="J62" s="73">
        <v>0</v>
      </c>
      <c r="K62" s="73">
        <v>196916738.43866667</v>
      </c>
      <c r="L62" s="73">
        <v>196916738.43866667</v>
      </c>
      <c r="M62" s="73">
        <v>196916738.43866667</v>
      </c>
      <c r="N62" s="73">
        <f t="shared" si="1"/>
        <v>590750215.31599998</v>
      </c>
      <c r="O62" s="65" t="s">
        <v>110</v>
      </c>
      <c r="P62" s="65" t="s">
        <v>35</v>
      </c>
      <c r="Q62" s="86"/>
      <c r="R62" s="86"/>
      <c r="S62" s="86"/>
      <c r="T62" s="86"/>
      <c r="U62" s="86"/>
      <c r="V62" s="86"/>
    </row>
    <row r="63" spans="1:22" ht="24.75" customHeight="1" thickBot="1" x14ac:dyDescent="0.3">
      <c r="A63" s="81" t="s">
        <v>83</v>
      </c>
      <c r="B63" s="81" t="s">
        <v>161</v>
      </c>
      <c r="C63" s="81" t="s">
        <v>162</v>
      </c>
      <c r="D63" s="65" t="str">
        <f>VLOOKUP(C63,'[1]PA - RF (relatório)'!$C:$D,2,FALSE)</f>
        <v>ECA</v>
      </c>
      <c r="E63" s="81" t="s">
        <v>19</v>
      </c>
      <c r="F63" s="81" t="s">
        <v>163</v>
      </c>
      <c r="G63" s="81" t="s">
        <v>29</v>
      </c>
      <c r="H63" s="81" t="s">
        <v>22</v>
      </c>
      <c r="I63" s="88" t="s">
        <v>89</v>
      </c>
      <c r="J63" s="82">
        <v>0</v>
      </c>
      <c r="K63" s="82">
        <v>20497153.008000001</v>
      </c>
      <c r="L63" s="82">
        <v>20497153.008000001</v>
      </c>
      <c r="M63" s="82">
        <v>20497153.008000001</v>
      </c>
      <c r="N63" s="73">
        <f t="shared" si="1"/>
        <v>61491459.024000004</v>
      </c>
      <c r="O63" s="81" t="s">
        <v>110</v>
      </c>
      <c r="P63" s="81" t="s">
        <v>35</v>
      </c>
      <c r="Q63" s="87"/>
      <c r="R63" s="87"/>
      <c r="S63" s="87"/>
      <c r="T63" s="87"/>
      <c r="U63" s="87"/>
      <c r="V63" s="87"/>
    </row>
    <row r="64" spans="1:22" ht="40.5" customHeight="1" thickBot="1" x14ac:dyDescent="0.3">
      <c r="A64" s="65" t="s">
        <v>92</v>
      </c>
      <c r="B64" s="65" t="s">
        <v>164</v>
      </c>
      <c r="C64" s="65" t="s">
        <v>165</v>
      </c>
      <c r="D64" s="65" t="s">
        <v>18</v>
      </c>
      <c r="E64" s="65" t="s">
        <v>19</v>
      </c>
      <c r="F64" s="65" t="s">
        <v>95</v>
      </c>
      <c r="G64" s="65" t="s">
        <v>96</v>
      </c>
      <c r="H64" s="65" t="s">
        <v>35</v>
      </c>
      <c r="I64" s="88" t="s">
        <v>166</v>
      </c>
      <c r="J64" s="73">
        <v>0</v>
      </c>
      <c r="K64" s="73">
        <v>100000</v>
      </c>
      <c r="L64" s="73">
        <v>100000</v>
      </c>
      <c r="M64" s="73">
        <v>100000</v>
      </c>
      <c r="N64" s="73">
        <f t="shared" si="1"/>
        <v>300000</v>
      </c>
      <c r="O64" s="65" t="s">
        <v>110</v>
      </c>
      <c r="P64" s="65" t="s">
        <v>35</v>
      </c>
      <c r="Q64" s="80"/>
      <c r="R64" s="80"/>
      <c r="S64" s="80"/>
      <c r="T64" s="80"/>
      <c r="U64" s="80"/>
      <c r="V64" s="80"/>
    </row>
    <row r="65" spans="1:22" ht="54.75" customHeight="1" thickBot="1" x14ac:dyDescent="0.3">
      <c r="A65" s="65" t="s">
        <v>92</v>
      </c>
      <c r="B65" s="65" t="s">
        <v>167</v>
      </c>
      <c r="C65" s="65" t="s">
        <v>168</v>
      </c>
      <c r="D65" s="65" t="s">
        <v>18</v>
      </c>
      <c r="E65" s="65" t="s">
        <v>19</v>
      </c>
      <c r="F65" s="65" t="s">
        <v>95</v>
      </c>
      <c r="G65" s="65" t="s">
        <v>96</v>
      </c>
      <c r="H65" s="65" t="s">
        <v>35</v>
      </c>
      <c r="I65" s="88" t="s">
        <v>166</v>
      </c>
      <c r="J65" s="73">
        <v>0</v>
      </c>
      <c r="K65" s="73">
        <v>500000</v>
      </c>
      <c r="L65" s="73">
        <v>500000</v>
      </c>
      <c r="M65" s="73">
        <v>500000</v>
      </c>
      <c r="N65" s="73">
        <f t="shared" si="1"/>
        <v>1500000</v>
      </c>
      <c r="O65" s="65" t="s">
        <v>110</v>
      </c>
      <c r="P65" s="65" t="s">
        <v>35</v>
      </c>
      <c r="Q65" s="80"/>
      <c r="R65" s="80"/>
      <c r="S65" s="80"/>
      <c r="T65" s="80"/>
      <c r="U65" s="80"/>
      <c r="V65" s="80"/>
    </row>
    <row r="66" spans="1:22" ht="24.75" customHeight="1" thickBot="1" x14ac:dyDescent="0.3">
      <c r="A66" s="65" t="s">
        <v>92</v>
      </c>
      <c r="B66" s="65" t="s">
        <v>169</v>
      </c>
      <c r="C66" s="65" t="s">
        <v>170</v>
      </c>
      <c r="D66" s="65" t="str">
        <f>VLOOKUP(C66,'[1]PA - RF (relatório)'!$C:$D,2,FALSE)</f>
        <v>CRF</v>
      </c>
      <c r="E66" s="65" t="s">
        <v>19</v>
      </c>
      <c r="F66" s="65" t="s">
        <v>95</v>
      </c>
      <c r="G66" s="65" t="s">
        <v>96</v>
      </c>
      <c r="H66" s="65" t="s">
        <v>35</v>
      </c>
      <c r="I66" s="88" t="s">
        <v>166</v>
      </c>
      <c r="J66" s="73">
        <v>0</v>
      </c>
      <c r="K66" s="73">
        <v>391950</v>
      </c>
      <c r="L66" s="73">
        <v>391950</v>
      </c>
      <c r="M66" s="73">
        <v>391950</v>
      </c>
      <c r="N66" s="73">
        <f t="shared" ref="N66:N78" si="2">SUM(J66:M66)</f>
        <v>1175850</v>
      </c>
      <c r="O66" s="65" t="s">
        <v>110</v>
      </c>
      <c r="P66" s="65" t="s">
        <v>35</v>
      </c>
      <c r="Q66" s="80"/>
      <c r="R66" s="80"/>
      <c r="S66" s="80"/>
      <c r="T66" s="80"/>
      <c r="U66" s="80"/>
      <c r="V66" s="80"/>
    </row>
    <row r="67" spans="1:22" ht="24.75" customHeight="1" thickBot="1" x14ac:dyDescent="0.3">
      <c r="A67" s="65" t="s">
        <v>92</v>
      </c>
      <c r="B67" s="65" t="s">
        <v>171</v>
      </c>
      <c r="C67" s="65" t="s">
        <v>94</v>
      </c>
      <c r="D67" s="65" t="s">
        <v>18</v>
      </c>
      <c r="E67" s="65" t="s">
        <v>19</v>
      </c>
      <c r="F67" s="65" t="s">
        <v>95</v>
      </c>
      <c r="G67" s="65" t="s">
        <v>96</v>
      </c>
      <c r="H67" s="65" t="s">
        <v>22</v>
      </c>
      <c r="I67" s="88" t="s">
        <v>23</v>
      </c>
      <c r="J67" s="73">
        <v>0</v>
      </c>
      <c r="K67" s="82">
        <v>150000</v>
      </c>
      <c r="L67" s="82">
        <v>150000</v>
      </c>
      <c r="M67" s="82">
        <v>150000</v>
      </c>
      <c r="N67" s="73">
        <f t="shared" si="2"/>
        <v>450000</v>
      </c>
      <c r="O67" s="65" t="s">
        <v>110</v>
      </c>
      <c r="P67" s="65" t="s">
        <v>111</v>
      </c>
      <c r="Q67" s="86"/>
      <c r="R67" s="86"/>
      <c r="S67" s="86"/>
      <c r="T67" s="86"/>
      <c r="U67" s="86"/>
      <c r="V67" s="86"/>
    </row>
    <row r="68" spans="1:22" ht="24.75" customHeight="1" thickBot="1" x14ac:dyDescent="0.3">
      <c r="A68" s="81" t="str">
        <f>'[3]PAP PCJ 21-25 RESTRITIVO'!A35</f>
        <v>4.1 - Proteção de mananciais</v>
      </c>
      <c r="B68" s="81" t="s">
        <v>172</v>
      </c>
      <c r="C68" s="81" t="s">
        <v>173</v>
      </c>
      <c r="D68" s="65" t="str">
        <f>VLOOKUP(C68,'[1]PA - RF (relatório)'!$C:$D,2,FALSE)</f>
        <v>CRF</v>
      </c>
      <c r="E68" s="73" t="s">
        <v>19</v>
      </c>
      <c r="F68" s="65" t="s">
        <v>34</v>
      </c>
      <c r="G68" s="65" t="s">
        <v>96</v>
      </c>
      <c r="H68" s="65" t="s">
        <v>35</v>
      </c>
      <c r="I68" s="88" t="s">
        <v>174</v>
      </c>
      <c r="J68" s="82">
        <v>0</v>
      </c>
      <c r="K68" s="82">
        <v>1251082.44</v>
      </c>
      <c r="L68" s="82">
        <v>600000</v>
      </c>
      <c r="M68" s="82">
        <v>600000</v>
      </c>
      <c r="N68" s="73">
        <f t="shared" si="2"/>
        <v>2451082.44</v>
      </c>
      <c r="O68" s="81" t="s">
        <v>110</v>
      </c>
      <c r="P68" s="81" t="s">
        <v>111</v>
      </c>
      <c r="Q68" s="2"/>
      <c r="R68" s="2"/>
      <c r="S68" s="2"/>
      <c r="T68" s="2"/>
      <c r="U68" s="2"/>
      <c r="V68" s="2"/>
    </row>
    <row r="69" spans="1:22" ht="45.75" customHeight="1" thickBot="1" x14ac:dyDescent="0.3">
      <c r="A69" s="65" t="s">
        <v>97</v>
      </c>
      <c r="B69" s="65" t="s">
        <v>98</v>
      </c>
      <c r="C69" s="65" t="s">
        <v>99</v>
      </c>
      <c r="D69" s="65" t="str">
        <f>VLOOKUP(C69,'[1]PA - RF (relatório)'!$C:$D,2,FALSE)</f>
        <v>CRF</v>
      </c>
      <c r="E69" s="65" t="str">
        <f>VLOOKUP($C69,'[2]PAPI FEHIDRO'!$D:$L,5,FALSE)</f>
        <v>Bacia</v>
      </c>
      <c r="F69" s="65" t="s">
        <v>95</v>
      </c>
      <c r="G69" s="65" t="s">
        <v>96</v>
      </c>
      <c r="H69" s="65" t="s">
        <v>35</v>
      </c>
      <c r="I69" s="88" t="s">
        <v>175</v>
      </c>
      <c r="J69" s="73">
        <v>0</v>
      </c>
      <c r="K69" s="82">
        <v>469003.2366666696</v>
      </c>
      <c r="L69" s="82">
        <v>385620.26666666986</v>
      </c>
      <c r="M69" s="82">
        <v>497509.36666666996</v>
      </c>
      <c r="N69" s="73">
        <f t="shared" si="2"/>
        <v>1352132.8700000094</v>
      </c>
      <c r="O69" s="65" t="s">
        <v>110</v>
      </c>
      <c r="P69" s="65" t="s">
        <v>35</v>
      </c>
      <c r="Q69" s="80"/>
      <c r="R69" s="80"/>
      <c r="S69" s="80"/>
      <c r="T69" s="80"/>
      <c r="U69" s="80"/>
      <c r="V69" s="80"/>
    </row>
    <row r="70" spans="1:22" ht="24.75" customHeight="1" thickBot="1" x14ac:dyDescent="0.3">
      <c r="A70" s="65" t="s">
        <v>97</v>
      </c>
      <c r="B70" s="65" t="s">
        <v>176</v>
      </c>
      <c r="C70" s="65" t="s">
        <v>99</v>
      </c>
      <c r="D70" s="65" t="str">
        <f>VLOOKUP(C70,'[1]PA - RF (relatório)'!$C:$D,2,FALSE)</f>
        <v>CRF</v>
      </c>
      <c r="E70" s="65" t="str">
        <f>VLOOKUP($C70,'[2]PAPI FEHIDRO'!$D:$L,5,FALSE)</f>
        <v>Bacia</v>
      </c>
      <c r="F70" s="65" t="s">
        <v>95</v>
      </c>
      <c r="G70" s="65" t="s">
        <v>96</v>
      </c>
      <c r="H70" s="65" t="s">
        <v>35</v>
      </c>
      <c r="I70" s="88" t="s">
        <v>174</v>
      </c>
      <c r="J70" s="73">
        <v>0</v>
      </c>
      <c r="K70" s="82">
        <v>200000</v>
      </c>
      <c r="L70" s="82">
        <v>0</v>
      </c>
      <c r="M70" s="82">
        <v>0</v>
      </c>
      <c r="N70" s="73">
        <f t="shared" si="2"/>
        <v>200000</v>
      </c>
      <c r="O70" s="65" t="s">
        <v>110</v>
      </c>
      <c r="P70" s="65" t="s">
        <v>111</v>
      </c>
      <c r="Q70" s="80"/>
      <c r="R70" s="80"/>
      <c r="S70" s="80"/>
      <c r="T70" s="80"/>
      <c r="U70" s="80"/>
      <c r="V70" s="80"/>
    </row>
    <row r="71" spans="1:22" ht="24.75" customHeight="1" thickBot="1" x14ac:dyDescent="0.3">
      <c r="A71" s="65" t="s">
        <v>25</v>
      </c>
      <c r="B71" s="65" t="s">
        <v>26</v>
      </c>
      <c r="C71" s="65" t="s">
        <v>27</v>
      </c>
      <c r="D71" s="65" t="str">
        <f>VLOOKUP(C71,'[1]PA - RF (relatório)'!$C:$D,2,FALSE)</f>
        <v>GSH</v>
      </c>
      <c r="E71" s="65" t="s">
        <v>22</v>
      </c>
      <c r="F71" s="65" t="s">
        <v>177</v>
      </c>
      <c r="G71" s="65" t="s">
        <v>29</v>
      </c>
      <c r="H71" s="65" t="s">
        <v>22</v>
      </c>
      <c r="I71" s="88" t="s">
        <v>89</v>
      </c>
      <c r="J71" s="73">
        <v>0</v>
      </c>
      <c r="K71" s="73">
        <v>1000000</v>
      </c>
      <c r="L71" s="73">
        <v>1000000</v>
      </c>
      <c r="M71" s="73">
        <v>1000000</v>
      </c>
      <c r="N71" s="73">
        <f t="shared" si="2"/>
        <v>3000000</v>
      </c>
      <c r="O71" s="65" t="s">
        <v>110</v>
      </c>
      <c r="P71" s="65" t="s">
        <v>35</v>
      </c>
      <c r="Q71" s="86"/>
      <c r="R71" s="86"/>
      <c r="S71" s="86"/>
      <c r="T71" s="86"/>
      <c r="U71" s="86"/>
      <c r="V71" s="86"/>
    </row>
    <row r="72" spans="1:22" ht="24.75" customHeight="1" thickBot="1" x14ac:dyDescent="0.3">
      <c r="A72" s="81" t="str">
        <f>'[3]PAP PCJ 21-25 RESTRITIVO'!A24</f>
        <v>5.1 - Controle de perdas</v>
      </c>
      <c r="B72" s="81" t="s">
        <v>178</v>
      </c>
      <c r="C72" s="81" t="s">
        <v>179</v>
      </c>
      <c r="D72" s="65" t="str">
        <f>VLOOKUP(C72,'[1]PA - RF (relatório)'!$C:$D,2,FALSE)</f>
        <v>GSH</v>
      </c>
      <c r="E72" s="65" t="s">
        <v>19</v>
      </c>
      <c r="F72" s="65" t="s">
        <v>34</v>
      </c>
      <c r="G72" s="65" t="s">
        <v>29</v>
      </c>
      <c r="H72" s="65" t="s">
        <v>40</v>
      </c>
      <c r="I72" s="88" t="s">
        <v>41</v>
      </c>
      <c r="J72" s="82">
        <v>0</v>
      </c>
      <c r="K72" s="82">
        <v>1000000</v>
      </c>
      <c r="L72" s="82">
        <v>0</v>
      </c>
      <c r="M72" s="82">
        <v>0</v>
      </c>
      <c r="N72" s="73">
        <f t="shared" si="2"/>
        <v>1000000</v>
      </c>
      <c r="O72" s="81" t="s">
        <v>110</v>
      </c>
      <c r="P72" s="81" t="s">
        <v>111</v>
      </c>
      <c r="Q72" s="2"/>
      <c r="R72" s="2"/>
      <c r="S72" s="2"/>
      <c r="T72" s="2"/>
      <c r="U72" s="2"/>
      <c r="V72" s="2"/>
    </row>
    <row r="73" spans="1:22" ht="24.75" customHeight="1" thickBot="1" x14ac:dyDescent="0.3">
      <c r="A73" s="81" t="str">
        <f>'[3]PAP PCJ 21-25 RESTRITIVO'!A21</f>
        <v>8.1 - Capacitação técnica</v>
      </c>
      <c r="B73" s="81" t="s">
        <v>180</v>
      </c>
      <c r="C73" s="81" t="s">
        <v>181</v>
      </c>
      <c r="D73" s="65" t="str">
        <f>VLOOKUP(C73,'[1]PA - RF (relatório)'!$C:$D,2,FALSE)</f>
        <v>EA</v>
      </c>
      <c r="E73" s="65" t="s">
        <v>19</v>
      </c>
      <c r="F73" s="65" t="s">
        <v>34</v>
      </c>
      <c r="G73" s="65" t="s">
        <v>96</v>
      </c>
      <c r="H73" s="65" t="s">
        <v>40</v>
      </c>
      <c r="I73" s="88" t="s">
        <v>41</v>
      </c>
      <c r="J73" s="82">
        <v>0</v>
      </c>
      <c r="K73" s="82">
        <v>165000</v>
      </c>
      <c r="L73" s="82">
        <v>90000</v>
      </c>
      <c r="M73" s="82">
        <v>165000</v>
      </c>
      <c r="N73" s="73">
        <f t="shared" si="2"/>
        <v>420000</v>
      </c>
      <c r="O73" s="81" t="s">
        <v>110</v>
      </c>
      <c r="P73" s="81" t="s">
        <v>111</v>
      </c>
      <c r="Q73" s="2"/>
      <c r="R73" s="2"/>
      <c r="S73" s="2"/>
      <c r="T73" s="2"/>
      <c r="U73" s="2"/>
      <c r="V73" s="2"/>
    </row>
    <row r="74" spans="1:22" ht="24.75" customHeight="1" thickBot="1" x14ac:dyDescent="0.3">
      <c r="A74" s="81" t="str">
        <f>'[3]PAP PCJ 21-25 RESTRITIVO'!A22</f>
        <v>8.1 - Capacitação técnica</v>
      </c>
      <c r="B74" s="81" t="s">
        <v>182</v>
      </c>
      <c r="C74" s="81" t="s">
        <v>183</v>
      </c>
      <c r="D74" s="65" t="str">
        <f>VLOOKUP(C74,'[1]PA - RF (relatório)'!$C:$D,2,FALSE)</f>
        <v>ECA</v>
      </c>
      <c r="E74" s="65" t="s">
        <v>19</v>
      </c>
      <c r="F74" s="65" t="s">
        <v>34</v>
      </c>
      <c r="G74" s="65" t="s">
        <v>96</v>
      </c>
      <c r="H74" s="65" t="s">
        <v>40</v>
      </c>
      <c r="I74" s="88" t="s">
        <v>184</v>
      </c>
      <c r="J74" s="82">
        <v>0</v>
      </c>
      <c r="K74" s="82">
        <v>50000</v>
      </c>
      <c r="L74" s="82">
        <v>50000</v>
      </c>
      <c r="M74" s="82">
        <v>50000</v>
      </c>
      <c r="N74" s="73">
        <f t="shared" si="2"/>
        <v>150000</v>
      </c>
      <c r="O74" s="81" t="s">
        <v>110</v>
      </c>
      <c r="P74" s="81" t="s">
        <v>111</v>
      </c>
      <c r="Q74" s="2"/>
      <c r="R74" s="2"/>
      <c r="S74" s="2"/>
      <c r="T74" s="2"/>
      <c r="U74" s="2"/>
      <c r="V74" s="2"/>
    </row>
    <row r="75" spans="1:22" ht="24.75" customHeight="1" thickBot="1" x14ac:dyDescent="0.3">
      <c r="A75" s="81" t="str">
        <f>'[3]PAP PCJ 21-25 RESTRITIVO'!A30</f>
        <v>8.1 - Capacitação técnica</v>
      </c>
      <c r="B75" s="81" t="s">
        <v>185</v>
      </c>
      <c r="C75" s="81" t="s">
        <v>186</v>
      </c>
      <c r="D75" s="65" t="str">
        <f>VLOOKUP(C75,'[1]PA - RF (relatório)'!$C:$D,2,FALSE)</f>
        <v>CRF</v>
      </c>
      <c r="E75" s="73" t="s">
        <v>19</v>
      </c>
      <c r="F75" s="65" t="s">
        <v>34</v>
      </c>
      <c r="G75" s="65" t="s">
        <v>96</v>
      </c>
      <c r="H75" s="65" t="s">
        <v>40</v>
      </c>
      <c r="I75" s="88" t="s">
        <v>41</v>
      </c>
      <c r="J75" s="82">
        <v>0</v>
      </c>
      <c r="K75" s="82">
        <v>470000</v>
      </c>
      <c r="L75" s="82">
        <v>0</v>
      </c>
      <c r="M75" s="82">
        <v>0</v>
      </c>
      <c r="N75" s="73">
        <f t="shared" si="2"/>
        <v>470000</v>
      </c>
      <c r="O75" s="81" t="s">
        <v>110</v>
      </c>
      <c r="P75" s="81" t="s">
        <v>111</v>
      </c>
      <c r="Q75" s="2"/>
      <c r="R75" s="2"/>
      <c r="S75" s="2"/>
      <c r="T75" s="2"/>
      <c r="U75" s="2"/>
      <c r="V75" s="2"/>
    </row>
    <row r="76" spans="1:22" ht="24.75" customHeight="1" thickBot="1" x14ac:dyDescent="0.3">
      <c r="A76" s="81" t="s">
        <v>107</v>
      </c>
      <c r="B76" s="81" t="s">
        <v>187</v>
      </c>
      <c r="C76" s="81" t="s">
        <v>188</v>
      </c>
      <c r="D76" s="65" t="str">
        <f>VLOOKUP(C76,'[1]PA - RF (relatório)'!$C:$D,2,FALSE)</f>
        <v>EA</v>
      </c>
      <c r="E76" s="65" t="str">
        <f>VLOOKUP($C76,'[2]PAPI FEHIDRO'!$D:$L,5,FALSE)</f>
        <v>Bacia</v>
      </c>
      <c r="F76" s="81" t="s">
        <v>34</v>
      </c>
      <c r="G76" s="81" t="s">
        <v>96</v>
      </c>
      <c r="H76" s="81" t="s">
        <v>40</v>
      </c>
      <c r="I76" s="112" t="s">
        <v>41</v>
      </c>
      <c r="J76" s="73">
        <v>0</v>
      </c>
      <c r="K76" s="82">
        <v>250000</v>
      </c>
      <c r="L76" s="82">
        <v>300000</v>
      </c>
      <c r="M76" s="82">
        <v>400000</v>
      </c>
      <c r="N76" s="73">
        <f t="shared" si="2"/>
        <v>950000</v>
      </c>
      <c r="O76" s="65" t="s">
        <v>110</v>
      </c>
      <c r="P76" s="81" t="s">
        <v>111</v>
      </c>
      <c r="Q76" s="86"/>
      <c r="R76" s="86"/>
      <c r="S76" s="86"/>
      <c r="T76" s="86"/>
      <c r="U76" s="86"/>
      <c r="V76" s="86"/>
    </row>
    <row r="77" spans="1:22" ht="24.75" customHeight="1" thickBot="1" x14ac:dyDescent="0.3">
      <c r="A77" s="81" t="str">
        <f>'[3]PAP PCJ 21-25 RESTRITIVO'!A12</f>
        <v>8.3 - Comunicação</v>
      </c>
      <c r="B77" s="81" t="s">
        <v>189</v>
      </c>
      <c r="C77" s="81" t="s">
        <v>190</v>
      </c>
      <c r="D77" s="65" t="str">
        <f>VLOOKUP(C77,'[1]PA - RF (relatório)'!$C:$D,2,FALSE)</f>
        <v>EA</v>
      </c>
      <c r="E77" s="65" t="s">
        <v>19</v>
      </c>
      <c r="F77" s="65" t="s">
        <v>34</v>
      </c>
      <c r="G77" s="65" t="s">
        <v>96</v>
      </c>
      <c r="H77" s="65" t="s">
        <v>40</v>
      </c>
      <c r="I77" s="88" t="s">
        <v>41</v>
      </c>
      <c r="J77" s="82">
        <v>0</v>
      </c>
      <c r="K77" s="82">
        <v>650000</v>
      </c>
      <c r="L77" s="82">
        <v>650000</v>
      </c>
      <c r="M77" s="82">
        <v>715000</v>
      </c>
      <c r="N77" s="73">
        <f t="shared" si="2"/>
        <v>2015000</v>
      </c>
      <c r="O77" s="81" t="s">
        <v>110</v>
      </c>
      <c r="P77" s="81" t="s">
        <v>111</v>
      </c>
      <c r="Q77" s="2"/>
      <c r="R77" s="2"/>
      <c r="S77" s="2"/>
      <c r="T77" s="2"/>
      <c r="U77" s="2"/>
      <c r="V77" s="2"/>
    </row>
    <row r="78" spans="1:22" ht="24.75" customHeight="1" thickBot="1" x14ac:dyDescent="0.3">
      <c r="A78" s="81" t="str">
        <f>'[3]PAP PCJ 21-25 RESTRITIVO'!A13</f>
        <v>8.3 - Comunicação</v>
      </c>
      <c r="B78" s="81" t="s">
        <v>135</v>
      </c>
      <c r="C78" s="81" t="s">
        <v>191</v>
      </c>
      <c r="D78" s="65" t="str">
        <f>VLOOKUP(C78,'[1]PA - RF (relatório)'!$C:$D,2,FALSE)</f>
        <v>GRH</v>
      </c>
      <c r="E78" s="65" t="s">
        <v>19</v>
      </c>
      <c r="F78" s="65" t="s">
        <v>34</v>
      </c>
      <c r="G78" s="65" t="s">
        <v>96</v>
      </c>
      <c r="H78" s="65" t="s">
        <v>40</v>
      </c>
      <c r="I78" s="88" t="s">
        <v>41</v>
      </c>
      <c r="J78" s="82">
        <v>0</v>
      </c>
      <c r="K78" s="82">
        <v>610000</v>
      </c>
      <c r="L78" s="82">
        <v>610000</v>
      </c>
      <c r="M78" s="82">
        <v>662200</v>
      </c>
      <c r="N78" s="73">
        <f t="shared" si="2"/>
        <v>1882200</v>
      </c>
      <c r="O78" s="81" t="s">
        <v>110</v>
      </c>
      <c r="P78" s="81" t="s">
        <v>111</v>
      </c>
      <c r="Q78" s="2"/>
      <c r="R78" s="2"/>
      <c r="S78" s="2"/>
      <c r="T78" s="2"/>
      <c r="U78" s="2"/>
      <c r="V78" s="2"/>
    </row>
    <row r="79" spans="1:22" s="93" customFormat="1" ht="24.75" customHeight="1" x14ac:dyDescent="0.25">
      <c r="A79" s="96"/>
      <c r="B79" s="97"/>
      <c r="C79" s="98"/>
      <c r="D79" s="98"/>
      <c r="E79" s="96"/>
      <c r="F79" s="75"/>
      <c r="G79" s="76"/>
      <c r="H79" s="76"/>
      <c r="I79" s="2"/>
      <c r="J79" s="94"/>
      <c r="K79" s="94"/>
      <c r="L79" s="94"/>
      <c r="M79" s="94"/>
      <c r="N79" s="94"/>
      <c r="O79" s="76"/>
      <c r="P79" s="76"/>
      <c r="Q79" s="92"/>
      <c r="R79" s="92"/>
      <c r="S79" s="92"/>
      <c r="T79" s="92"/>
      <c r="U79" s="92"/>
      <c r="V79" s="92"/>
    </row>
    <row r="80" spans="1:22" s="93" customFormat="1" ht="24.75" customHeight="1" x14ac:dyDescent="0.25">
      <c r="A80" s="99"/>
      <c r="B80" s="100"/>
      <c r="C80" s="101"/>
      <c r="D80" s="101"/>
      <c r="E80" s="99"/>
      <c r="F80" s="95"/>
      <c r="G80" s="76"/>
      <c r="H80" s="76"/>
      <c r="I80" s="2"/>
      <c r="J80" s="94"/>
      <c r="K80" s="94"/>
      <c r="L80" s="94"/>
      <c r="M80" s="94"/>
      <c r="N80" s="94"/>
      <c r="O80" s="76"/>
      <c r="P80" s="76"/>
      <c r="Q80" s="92"/>
      <c r="R80" s="92"/>
      <c r="S80" s="92"/>
      <c r="T80" s="92"/>
      <c r="U80" s="92"/>
      <c r="V80" s="92"/>
    </row>
    <row r="81" spans="1:22" s="93" customFormat="1" ht="24.75" customHeight="1" x14ac:dyDescent="0.25">
      <c r="A81" s="101"/>
      <c r="B81" s="101"/>
      <c r="C81" s="102"/>
      <c r="D81" s="102"/>
      <c r="E81" s="99"/>
      <c r="F81" s="95"/>
      <c r="G81" s="76"/>
      <c r="H81" s="76"/>
      <c r="I81" s="2"/>
      <c r="J81" s="75"/>
      <c r="K81" s="76"/>
      <c r="L81" s="76"/>
      <c r="M81" s="2"/>
      <c r="N81" s="75"/>
      <c r="O81" s="76"/>
      <c r="P81" s="76"/>
      <c r="Q81" s="30"/>
      <c r="R81" s="30"/>
      <c r="S81" s="30"/>
      <c r="T81" s="30"/>
      <c r="U81" s="30"/>
      <c r="V81" s="30"/>
    </row>
    <row r="82" spans="1:22" ht="24.75" customHeight="1" x14ac:dyDescent="0.25">
      <c r="A82" s="101"/>
      <c r="B82" s="101"/>
      <c r="C82" s="102"/>
      <c r="D82" s="102"/>
      <c r="E82" s="99"/>
      <c r="F82" s="95"/>
      <c r="G82" s="76"/>
      <c r="H82" s="76"/>
      <c r="I82" s="2"/>
      <c r="J82" s="75"/>
      <c r="K82" s="76"/>
      <c r="L82" s="76"/>
      <c r="M82" s="2"/>
      <c r="N82" s="75"/>
      <c r="O82" s="76"/>
      <c r="P82" s="76"/>
      <c r="Q82" s="92"/>
      <c r="R82" s="92"/>
      <c r="S82" s="92"/>
      <c r="T82" s="92"/>
      <c r="U82" s="92"/>
      <c r="V82" s="92"/>
    </row>
    <row r="83" spans="1:22" ht="24.75" customHeight="1" x14ac:dyDescent="0.25">
      <c r="A83" s="101"/>
      <c r="B83" s="101"/>
      <c r="C83" s="102"/>
      <c r="D83" s="102"/>
      <c r="E83" s="99"/>
      <c r="F83" s="95"/>
      <c r="G83" s="76"/>
      <c r="H83" s="76"/>
      <c r="I83" s="2"/>
      <c r="J83" s="75"/>
      <c r="K83" s="76"/>
      <c r="L83" s="76"/>
      <c r="M83" s="2"/>
      <c r="N83" s="75"/>
      <c r="O83" s="76"/>
      <c r="P83" s="76"/>
      <c r="Q83" s="92"/>
      <c r="R83" s="92"/>
      <c r="S83" s="92"/>
      <c r="T83" s="92"/>
      <c r="U83" s="92"/>
      <c r="V83" s="92"/>
    </row>
    <row r="84" spans="1:22" ht="24.75" customHeight="1" x14ac:dyDescent="0.25">
      <c r="A84" s="101"/>
      <c r="B84" s="101"/>
      <c r="C84" s="102"/>
      <c r="D84" s="102"/>
      <c r="E84" s="103"/>
      <c r="F84" s="74"/>
      <c r="G84" s="23"/>
      <c r="H84" s="23"/>
      <c r="I84" s="23"/>
      <c r="J84" s="90"/>
      <c r="K84" s="26"/>
      <c r="L84" s="26"/>
      <c r="M84" s="26"/>
      <c r="N84" s="77"/>
      <c r="O84" s="23"/>
      <c r="P84" s="23"/>
      <c r="Q84" s="2"/>
      <c r="R84" s="2"/>
      <c r="S84" s="2"/>
      <c r="T84" s="2"/>
      <c r="U84" s="2"/>
      <c r="V84" s="2"/>
    </row>
    <row r="85" spans="1:22" ht="24.75" hidden="1" customHeight="1" x14ac:dyDescent="0.25">
      <c r="A85" s="101"/>
      <c r="B85" s="101"/>
      <c r="C85" s="102"/>
      <c r="D85" s="102"/>
      <c r="E85" s="103"/>
      <c r="F85" s="74"/>
      <c r="G85" s="23"/>
      <c r="H85" s="23"/>
      <c r="I85" s="23"/>
      <c r="J85" s="90"/>
      <c r="K85" s="26"/>
      <c r="L85" s="26"/>
      <c r="M85" s="26"/>
      <c r="N85" s="77"/>
      <c r="O85" s="23"/>
      <c r="P85" s="23"/>
      <c r="Q85" s="2"/>
      <c r="R85" s="2"/>
      <c r="S85" s="2"/>
      <c r="T85" s="2"/>
      <c r="U85" s="2"/>
      <c r="V85" s="2"/>
    </row>
    <row r="86" spans="1:22" ht="24.75" hidden="1" customHeight="1" x14ac:dyDescent="0.25">
      <c r="A86" s="101"/>
      <c r="B86" s="101"/>
      <c r="C86" s="102"/>
      <c r="D86" s="102"/>
      <c r="E86" s="103"/>
      <c r="F86" s="74"/>
      <c r="G86" s="23"/>
      <c r="H86" s="23"/>
      <c r="I86" s="23"/>
      <c r="J86" s="90"/>
      <c r="K86" s="26"/>
      <c r="L86" s="26"/>
      <c r="M86" s="26"/>
      <c r="N86" s="77"/>
      <c r="O86" s="23"/>
      <c r="P86" s="23"/>
      <c r="Q86" s="2"/>
      <c r="R86" s="2"/>
      <c r="S86" s="2"/>
      <c r="T86" s="2"/>
      <c r="U86" s="2"/>
      <c r="V86" s="2"/>
    </row>
    <row r="87" spans="1:22" ht="24.75" hidden="1" customHeight="1" x14ac:dyDescent="0.25">
      <c r="A87" s="101"/>
      <c r="B87" s="101"/>
      <c r="C87" s="102"/>
      <c r="D87" s="102"/>
      <c r="E87" s="103"/>
      <c r="F87" s="74"/>
      <c r="G87" s="23"/>
      <c r="H87" s="23"/>
      <c r="I87" s="23"/>
      <c r="J87" s="90"/>
      <c r="K87" s="26"/>
      <c r="L87" s="26"/>
      <c r="M87" s="26"/>
      <c r="N87" s="77"/>
      <c r="O87" s="23"/>
      <c r="P87" s="23"/>
      <c r="Q87" s="2"/>
      <c r="R87" s="2"/>
      <c r="S87" s="2"/>
      <c r="T87" s="2"/>
      <c r="U87" s="2"/>
      <c r="V87" s="2"/>
    </row>
    <row r="88" spans="1:22" ht="24.75" hidden="1" customHeight="1" x14ac:dyDescent="0.25">
      <c r="A88" s="101"/>
      <c r="B88" s="101"/>
      <c r="C88" s="102"/>
      <c r="D88" s="102"/>
      <c r="E88" s="103"/>
      <c r="F88" s="74"/>
      <c r="G88" s="23"/>
      <c r="H88" s="23"/>
      <c r="I88" s="23"/>
      <c r="J88" s="90"/>
      <c r="K88" s="26"/>
      <c r="L88" s="26"/>
      <c r="M88" s="26"/>
      <c r="N88" s="77"/>
      <c r="O88" s="23"/>
      <c r="P88" s="23"/>
      <c r="Q88" s="2"/>
      <c r="R88" s="2"/>
      <c r="S88" s="2"/>
      <c r="T88" s="2"/>
      <c r="U88" s="2"/>
      <c r="V88" s="2"/>
    </row>
    <row r="89" spans="1:22" ht="24.75" hidden="1" customHeight="1" x14ac:dyDescent="0.25">
      <c r="A89" s="101"/>
      <c r="B89" s="101"/>
      <c r="C89" s="102"/>
      <c r="D89" s="102"/>
      <c r="E89" s="103"/>
      <c r="F89" s="74"/>
      <c r="G89" s="23"/>
      <c r="H89" s="23"/>
      <c r="I89" s="23"/>
      <c r="J89" s="90"/>
      <c r="K89" s="26"/>
      <c r="L89" s="26"/>
      <c r="M89" s="26"/>
      <c r="N89" s="77"/>
      <c r="O89" s="23"/>
      <c r="P89" s="23"/>
      <c r="Q89" s="2"/>
      <c r="R89" s="2"/>
      <c r="S89" s="2"/>
      <c r="T89" s="2"/>
      <c r="U89" s="2"/>
      <c r="V89" s="2"/>
    </row>
    <row r="90" spans="1:22" ht="24.75" hidden="1" customHeight="1" x14ac:dyDescent="0.25">
      <c r="A90" s="101"/>
      <c r="B90" s="101"/>
      <c r="C90" s="102"/>
      <c r="D90" s="102"/>
      <c r="E90" s="103"/>
      <c r="F90" s="74"/>
      <c r="G90" s="23"/>
      <c r="H90" s="23"/>
      <c r="I90" s="23"/>
      <c r="J90" s="90"/>
      <c r="K90" s="26"/>
      <c r="L90" s="26"/>
      <c r="M90" s="26"/>
      <c r="N90" s="77"/>
      <c r="O90" s="23"/>
      <c r="P90" s="23"/>
      <c r="Q90" s="2"/>
      <c r="R90" s="2"/>
      <c r="S90" s="2"/>
      <c r="T90" s="2"/>
      <c r="U90" s="2"/>
      <c r="V90" s="2"/>
    </row>
    <row r="91" spans="1:22" ht="24.75" hidden="1" customHeight="1" x14ac:dyDescent="0.25">
      <c r="A91" s="101"/>
      <c r="B91" s="101"/>
      <c r="C91" s="102"/>
      <c r="D91" s="102"/>
      <c r="E91" s="103"/>
      <c r="F91" s="74"/>
      <c r="G91" s="23"/>
      <c r="H91" s="23"/>
      <c r="I91" s="23"/>
      <c r="J91" s="90"/>
      <c r="K91" s="26"/>
      <c r="L91" s="26"/>
      <c r="M91" s="26"/>
      <c r="N91" s="77"/>
      <c r="O91" s="23"/>
      <c r="P91" s="23"/>
      <c r="Q91" s="2"/>
      <c r="R91" s="2"/>
      <c r="S91" s="2"/>
      <c r="T91" s="2"/>
      <c r="U91" s="2"/>
      <c r="V91" s="2"/>
    </row>
    <row r="92" spans="1:22" ht="24.75" hidden="1" customHeight="1" x14ac:dyDescent="0.25">
      <c r="A92" s="101"/>
      <c r="B92" s="101"/>
      <c r="C92" s="102"/>
      <c r="D92" s="102"/>
      <c r="E92" s="103"/>
      <c r="F92" s="74"/>
      <c r="G92" s="23"/>
      <c r="H92" s="23"/>
      <c r="I92" s="23"/>
      <c r="J92" s="90"/>
      <c r="K92" s="26"/>
      <c r="L92" s="26"/>
      <c r="M92" s="26"/>
      <c r="N92" s="77"/>
      <c r="O92" s="23"/>
      <c r="P92" s="23"/>
      <c r="Q92" s="2"/>
      <c r="R92" s="2"/>
      <c r="S92" s="2"/>
      <c r="T92" s="2"/>
      <c r="U92" s="2"/>
      <c r="V92" s="2"/>
    </row>
    <row r="93" spans="1:22" ht="24.75" hidden="1" customHeight="1" x14ac:dyDescent="0.25">
      <c r="A93" s="101"/>
      <c r="B93" s="101"/>
      <c r="C93" s="102"/>
      <c r="D93" s="102"/>
      <c r="E93" s="103"/>
      <c r="F93" s="74"/>
      <c r="G93" s="23"/>
      <c r="H93" s="23"/>
      <c r="I93" s="23"/>
      <c r="J93" s="90"/>
      <c r="K93" s="26"/>
      <c r="L93" s="26"/>
      <c r="M93" s="26"/>
      <c r="N93" s="77"/>
      <c r="O93" s="23"/>
      <c r="P93" s="23"/>
      <c r="Q93" s="2"/>
      <c r="R93" s="2"/>
      <c r="S93" s="2"/>
      <c r="T93" s="2"/>
      <c r="U93" s="2"/>
      <c r="V93" s="2"/>
    </row>
    <row r="94" spans="1:22" ht="24.75" hidden="1" customHeight="1" x14ac:dyDescent="0.25">
      <c r="A94" s="101"/>
      <c r="B94" s="101"/>
      <c r="C94" s="102"/>
      <c r="D94" s="102"/>
      <c r="E94" s="103"/>
      <c r="F94" s="74"/>
      <c r="G94" s="23"/>
      <c r="H94" s="23"/>
      <c r="I94" s="23"/>
      <c r="J94" s="90"/>
      <c r="K94" s="26"/>
      <c r="L94" s="26"/>
      <c r="M94" s="26"/>
      <c r="N94" s="77"/>
      <c r="O94" s="23"/>
      <c r="P94" s="23"/>
      <c r="Q94" s="2"/>
      <c r="R94" s="2"/>
      <c r="S94" s="2"/>
      <c r="T94" s="2"/>
      <c r="U94" s="2"/>
      <c r="V94" s="2"/>
    </row>
    <row r="95" spans="1:22" ht="24.75" hidden="1" customHeight="1" x14ac:dyDescent="0.25">
      <c r="A95" s="101"/>
      <c r="B95" s="101"/>
      <c r="C95" s="102"/>
      <c r="D95" s="102"/>
      <c r="E95" s="103"/>
      <c r="F95" s="74"/>
      <c r="G95" s="23"/>
      <c r="H95" s="23"/>
      <c r="I95" s="23"/>
      <c r="J95" s="90"/>
      <c r="K95" s="26"/>
      <c r="L95" s="26"/>
      <c r="M95" s="26"/>
      <c r="N95" s="77"/>
      <c r="O95" s="23"/>
      <c r="P95" s="23"/>
      <c r="Q95" s="2"/>
      <c r="R95" s="2"/>
      <c r="S95" s="2"/>
      <c r="T95" s="2"/>
      <c r="U95" s="2"/>
      <c r="V95" s="2"/>
    </row>
    <row r="96" spans="1:22" ht="24.75" hidden="1" customHeight="1" x14ac:dyDescent="0.25">
      <c r="A96" s="101"/>
      <c r="B96" s="101"/>
      <c r="C96" s="102"/>
      <c r="D96" s="102"/>
      <c r="E96" s="103"/>
      <c r="F96" s="74"/>
      <c r="G96" s="23"/>
      <c r="H96" s="23"/>
      <c r="I96" s="23"/>
      <c r="J96" s="90"/>
      <c r="K96" s="26"/>
      <c r="L96" s="26"/>
      <c r="M96" s="26"/>
      <c r="N96" s="77"/>
      <c r="O96" s="23"/>
      <c r="P96" s="23"/>
      <c r="Q96" s="2"/>
      <c r="R96" s="2"/>
      <c r="S96" s="2"/>
      <c r="T96" s="2"/>
      <c r="U96" s="2"/>
      <c r="V96" s="2"/>
    </row>
    <row r="97" spans="1:22" ht="24.75" hidden="1" customHeight="1" x14ac:dyDescent="0.25">
      <c r="A97" s="101"/>
      <c r="B97" s="101"/>
      <c r="C97" s="102"/>
      <c r="D97" s="102"/>
      <c r="E97" s="103"/>
      <c r="F97" s="74"/>
      <c r="G97" s="23"/>
      <c r="H97" s="23"/>
      <c r="I97" s="23"/>
      <c r="J97" s="90"/>
      <c r="K97" s="26"/>
      <c r="L97" s="26"/>
      <c r="M97" s="26"/>
      <c r="N97" s="77"/>
      <c r="O97" s="23"/>
      <c r="P97" s="23"/>
      <c r="Q97" s="2"/>
      <c r="R97" s="2"/>
      <c r="S97" s="2"/>
      <c r="T97" s="2"/>
      <c r="U97" s="2"/>
      <c r="V97" s="2"/>
    </row>
    <row r="98" spans="1:22" ht="24.75" hidden="1" customHeight="1" x14ac:dyDescent="0.25">
      <c r="A98" s="101"/>
      <c r="B98" s="101"/>
      <c r="C98" s="102"/>
      <c r="D98" s="102"/>
      <c r="E98" s="103"/>
      <c r="F98" s="74"/>
      <c r="G98" s="23"/>
      <c r="H98" s="23"/>
      <c r="I98" s="23"/>
      <c r="J98" s="90"/>
      <c r="K98" s="26"/>
      <c r="L98" s="26"/>
      <c r="M98" s="26"/>
      <c r="N98" s="77"/>
      <c r="O98" s="23"/>
      <c r="P98" s="23"/>
      <c r="Q98" s="2"/>
      <c r="R98" s="2"/>
      <c r="S98" s="2"/>
      <c r="T98" s="2"/>
      <c r="U98" s="2"/>
      <c r="V98" s="2"/>
    </row>
    <row r="99" spans="1:22" ht="24.75" hidden="1" customHeight="1" x14ac:dyDescent="0.25">
      <c r="A99" s="101"/>
      <c r="B99" s="101"/>
      <c r="C99" s="102"/>
      <c r="D99" s="102"/>
      <c r="E99" s="103"/>
      <c r="F99" s="74"/>
      <c r="G99" s="23"/>
      <c r="H99" s="23"/>
      <c r="I99" s="23"/>
      <c r="J99" s="90"/>
      <c r="K99" s="26"/>
      <c r="L99" s="26"/>
      <c r="M99" s="26"/>
      <c r="N99" s="77"/>
      <c r="O99" s="23"/>
      <c r="P99" s="23"/>
      <c r="Q99" s="2"/>
      <c r="R99" s="2"/>
      <c r="S99" s="2"/>
      <c r="T99" s="2"/>
      <c r="U99" s="2"/>
      <c r="V99" s="2"/>
    </row>
    <row r="100" spans="1:22" ht="24.75" hidden="1" customHeight="1" x14ac:dyDescent="0.25">
      <c r="A100" s="101"/>
      <c r="B100" s="101"/>
      <c r="C100" s="102"/>
      <c r="D100" s="102"/>
      <c r="E100" s="103"/>
      <c r="F100" s="74"/>
      <c r="G100" s="23"/>
      <c r="H100" s="23"/>
      <c r="I100" s="23"/>
      <c r="J100" s="90"/>
      <c r="K100" s="26"/>
      <c r="L100" s="26"/>
      <c r="M100" s="26"/>
      <c r="N100" s="77"/>
      <c r="O100" s="23"/>
      <c r="P100" s="23"/>
      <c r="Q100" s="2"/>
      <c r="R100" s="2"/>
      <c r="S100" s="2"/>
      <c r="T100" s="2"/>
      <c r="U100" s="2"/>
      <c r="V100" s="2"/>
    </row>
    <row r="101" spans="1:22" ht="24.75" hidden="1" customHeight="1" x14ac:dyDescent="0.25">
      <c r="A101" s="104"/>
      <c r="B101" s="105"/>
      <c r="C101" s="106"/>
      <c r="D101" s="106"/>
      <c r="E101" s="107"/>
      <c r="F101" s="71"/>
      <c r="G101" s="23"/>
      <c r="H101" s="23"/>
      <c r="I101" s="23"/>
      <c r="J101" s="90"/>
      <c r="K101" s="26"/>
      <c r="L101" s="26"/>
      <c r="M101" s="26"/>
      <c r="N101" s="77"/>
      <c r="O101" s="23"/>
      <c r="P101" s="23"/>
      <c r="Q101" s="2"/>
      <c r="R101" s="2"/>
      <c r="S101" s="2"/>
      <c r="T101" s="2"/>
      <c r="U101" s="2"/>
      <c r="V101" s="2"/>
    </row>
    <row r="102" spans="1:22" ht="24.75" hidden="1" customHeight="1" x14ac:dyDescent="0.25">
      <c r="A102" s="108"/>
      <c r="B102" s="109"/>
      <c r="C102" s="110"/>
      <c r="D102" s="110"/>
      <c r="E102" s="111"/>
      <c r="F102" s="71"/>
      <c r="G102" s="23"/>
      <c r="H102" s="23"/>
      <c r="I102" s="23"/>
      <c r="J102" s="90"/>
      <c r="K102" s="26"/>
      <c r="L102" s="26"/>
      <c r="M102" s="26"/>
      <c r="N102" s="77"/>
      <c r="O102" s="23"/>
      <c r="P102" s="23"/>
      <c r="Q102" s="2"/>
      <c r="R102" s="2"/>
      <c r="S102" s="2"/>
      <c r="T102" s="2"/>
      <c r="U102" s="2"/>
      <c r="V102" s="2"/>
    </row>
    <row r="103" spans="1:22" ht="24.75" hidden="1" customHeight="1" x14ac:dyDescent="0.25">
      <c r="A103" s="108"/>
      <c r="B103" s="109"/>
      <c r="C103" s="110"/>
      <c r="D103" s="110"/>
      <c r="E103" s="111"/>
      <c r="F103" s="71"/>
      <c r="G103" s="23"/>
      <c r="H103" s="23"/>
      <c r="I103" s="23"/>
      <c r="J103" s="90"/>
      <c r="K103" s="26"/>
      <c r="L103" s="26"/>
      <c r="M103" s="26"/>
      <c r="N103" s="77"/>
      <c r="O103" s="23"/>
      <c r="P103" s="23"/>
      <c r="Q103" s="2"/>
      <c r="R103" s="2"/>
      <c r="S103" s="2"/>
      <c r="T103" s="2"/>
      <c r="U103" s="2"/>
      <c r="V103" s="2"/>
    </row>
    <row r="104" spans="1:22" ht="24.75" hidden="1" customHeight="1" x14ac:dyDescent="0.25">
      <c r="A104" s="108"/>
      <c r="B104" s="109"/>
      <c r="C104" s="110"/>
      <c r="D104" s="110"/>
      <c r="E104" s="111"/>
      <c r="F104" s="71"/>
      <c r="G104" s="23"/>
      <c r="H104" s="23"/>
      <c r="I104" s="23"/>
      <c r="J104" s="90"/>
      <c r="K104" s="26"/>
      <c r="L104" s="26"/>
      <c r="M104" s="26"/>
      <c r="N104" s="77"/>
      <c r="O104" s="23"/>
      <c r="P104" s="23"/>
      <c r="Q104" s="2"/>
      <c r="R104" s="2"/>
      <c r="S104" s="2"/>
      <c r="T104" s="2"/>
      <c r="U104" s="2"/>
      <c r="V104" s="2"/>
    </row>
    <row r="105" spans="1:22" ht="24.75" hidden="1" customHeight="1" x14ac:dyDescent="0.25">
      <c r="A105" s="108"/>
      <c r="B105" s="109"/>
      <c r="C105" s="110"/>
      <c r="D105" s="110"/>
      <c r="E105" s="111"/>
      <c r="F105" s="71"/>
      <c r="G105" s="23"/>
      <c r="H105" s="23"/>
      <c r="I105" s="23"/>
      <c r="J105" s="90"/>
      <c r="K105" s="26"/>
      <c r="L105" s="26"/>
      <c r="M105" s="26"/>
      <c r="N105" s="77"/>
      <c r="O105" s="23"/>
      <c r="P105" s="23"/>
      <c r="Q105" s="2"/>
      <c r="R105" s="2"/>
      <c r="S105" s="2"/>
      <c r="T105" s="2"/>
      <c r="U105" s="2"/>
      <c r="V105" s="2"/>
    </row>
    <row r="106" spans="1:22" ht="24.75" hidden="1" customHeight="1" x14ac:dyDescent="0.25">
      <c r="A106" s="108"/>
      <c r="B106" s="109"/>
      <c r="C106" s="110"/>
      <c r="D106" s="110"/>
      <c r="E106" s="111"/>
      <c r="F106" s="71"/>
      <c r="G106" s="23"/>
      <c r="H106" s="23"/>
      <c r="I106" s="23"/>
      <c r="J106" s="90"/>
      <c r="K106" s="26"/>
      <c r="L106" s="26"/>
      <c r="M106" s="26"/>
      <c r="N106" s="77"/>
      <c r="O106" s="23"/>
      <c r="P106" s="23"/>
      <c r="Q106" s="2"/>
      <c r="R106" s="2"/>
      <c r="S106" s="2"/>
      <c r="T106" s="2"/>
      <c r="U106" s="2"/>
      <c r="V106" s="2"/>
    </row>
    <row r="107" spans="1:22" ht="24.75" hidden="1" customHeight="1" x14ac:dyDescent="0.25">
      <c r="A107" s="108"/>
      <c r="B107" s="109"/>
      <c r="C107" s="110"/>
      <c r="D107" s="110"/>
      <c r="E107" s="111"/>
      <c r="F107" s="71"/>
      <c r="G107" s="23"/>
      <c r="H107" s="23"/>
      <c r="I107" s="23"/>
      <c r="J107" s="90"/>
      <c r="K107" s="26"/>
      <c r="L107" s="26"/>
      <c r="M107" s="26"/>
      <c r="N107" s="77"/>
      <c r="O107" s="23"/>
      <c r="P107" s="23"/>
      <c r="Q107" s="2"/>
      <c r="R107" s="2"/>
      <c r="S107" s="2"/>
      <c r="T107" s="2"/>
      <c r="U107" s="2"/>
      <c r="V107" s="2"/>
    </row>
    <row r="108" spans="1:22" ht="24.75" hidden="1" customHeight="1" x14ac:dyDescent="0.25">
      <c r="A108" s="108"/>
      <c r="B108" s="109"/>
      <c r="C108" s="110"/>
      <c r="D108" s="110"/>
      <c r="E108" s="111"/>
      <c r="F108" s="71"/>
      <c r="G108" s="23"/>
      <c r="H108" s="23"/>
      <c r="I108" s="23"/>
      <c r="J108" s="90"/>
      <c r="K108" s="26"/>
      <c r="L108" s="26"/>
      <c r="M108" s="26"/>
      <c r="N108" s="77"/>
      <c r="O108" s="23"/>
      <c r="P108" s="23"/>
      <c r="Q108" s="2"/>
      <c r="R108" s="2"/>
      <c r="S108" s="2"/>
      <c r="T108" s="2"/>
      <c r="U108" s="2"/>
      <c r="V108" s="2"/>
    </row>
    <row r="109" spans="1:22" ht="24.75" hidden="1" customHeight="1" x14ac:dyDescent="0.25">
      <c r="A109" s="108"/>
      <c r="B109" s="109"/>
      <c r="C109" s="110"/>
      <c r="D109" s="110"/>
      <c r="E109" s="111"/>
      <c r="F109" s="71"/>
      <c r="G109" s="23"/>
      <c r="H109" s="23"/>
      <c r="I109" s="23"/>
      <c r="J109" s="90"/>
      <c r="K109" s="26"/>
      <c r="L109" s="26"/>
      <c r="M109" s="26"/>
      <c r="N109" s="77"/>
      <c r="O109" s="23"/>
      <c r="P109" s="23"/>
      <c r="Q109" s="2"/>
      <c r="R109" s="2"/>
      <c r="S109" s="2"/>
      <c r="T109" s="2"/>
      <c r="U109" s="2"/>
      <c r="V109" s="2"/>
    </row>
    <row r="110" spans="1:22" ht="24.75" hidden="1" customHeight="1" x14ac:dyDescent="0.25">
      <c r="A110" s="108"/>
      <c r="B110" s="109"/>
      <c r="C110" s="110"/>
      <c r="D110" s="110"/>
      <c r="E110" s="111"/>
      <c r="F110" s="71"/>
      <c r="G110" s="23"/>
      <c r="H110" s="23"/>
      <c r="I110" s="23"/>
      <c r="J110" s="90"/>
      <c r="K110" s="26"/>
      <c r="L110" s="26"/>
      <c r="M110" s="26"/>
      <c r="N110" s="77"/>
      <c r="O110" s="23"/>
      <c r="P110" s="23"/>
      <c r="Q110" s="2"/>
      <c r="R110" s="2"/>
      <c r="S110" s="2"/>
      <c r="T110" s="2"/>
      <c r="U110" s="2"/>
      <c r="V110" s="2"/>
    </row>
    <row r="111" spans="1:22" ht="24.75" hidden="1" customHeight="1" x14ac:dyDescent="0.25">
      <c r="A111" s="108"/>
      <c r="B111" s="109"/>
      <c r="C111" s="110"/>
      <c r="D111" s="110"/>
      <c r="E111" s="111"/>
      <c r="F111" s="71"/>
      <c r="G111" s="23"/>
      <c r="H111" s="23"/>
      <c r="I111" s="23"/>
      <c r="J111" s="90"/>
      <c r="K111" s="26"/>
      <c r="L111" s="26"/>
      <c r="M111" s="26"/>
      <c r="N111" s="77"/>
      <c r="O111" s="23"/>
      <c r="P111" s="23"/>
      <c r="Q111" s="2"/>
      <c r="R111" s="2"/>
      <c r="S111" s="2"/>
      <c r="T111" s="2"/>
      <c r="U111" s="2"/>
      <c r="V111" s="2"/>
    </row>
    <row r="112" spans="1:22" ht="24.75" hidden="1" customHeight="1" x14ac:dyDescent="0.25">
      <c r="A112" s="108"/>
      <c r="B112" s="109"/>
      <c r="C112" s="110"/>
      <c r="D112" s="110"/>
      <c r="E112" s="111"/>
      <c r="F112" s="71"/>
      <c r="G112" s="23"/>
      <c r="H112" s="23"/>
      <c r="I112" s="23"/>
      <c r="J112" s="90"/>
      <c r="K112" s="26"/>
      <c r="L112" s="26"/>
      <c r="M112" s="26"/>
      <c r="N112" s="77"/>
      <c r="O112" s="23"/>
      <c r="P112" s="23"/>
      <c r="Q112" s="2"/>
      <c r="R112" s="2"/>
      <c r="S112" s="2"/>
      <c r="T112" s="2"/>
      <c r="U112" s="2"/>
      <c r="V112" s="2"/>
    </row>
    <row r="113" spans="1:22" ht="24.75" hidden="1" customHeight="1" x14ac:dyDescent="0.25">
      <c r="A113" s="108"/>
      <c r="B113" s="109"/>
      <c r="C113" s="110"/>
      <c r="D113" s="110"/>
      <c r="E113" s="111"/>
      <c r="F113" s="71"/>
      <c r="G113" s="23"/>
      <c r="H113" s="23"/>
      <c r="I113" s="23"/>
      <c r="J113" s="90"/>
      <c r="K113" s="26"/>
      <c r="L113" s="26"/>
      <c r="M113" s="26"/>
      <c r="N113" s="77"/>
      <c r="O113" s="23"/>
      <c r="P113" s="23"/>
      <c r="Q113" s="2"/>
      <c r="R113" s="2"/>
      <c r="S113" s="2"/>
      <c r="T113" s="2"/>
      <c r="U113" s="2"/>
      <c r="V113" s="2"/>
    </row>
    <row r="114" spans="1:22" ht="24.75" hidden="1" customHeight="1" x14ac:dyDescent="0.25">
      <c r="A114" s="108"/>
      <c r="B114" s="109"/>
      <c r="C114" s="110"/>
      <c r="D114" s="110"/>
      <c r="E114" s="111"/>
      <c r="F114" s="71"/>
      <c r="G114" s="23"/>
      <c r="H114" s="23"/>
      <c r="I114" s="23"/>
      <c r="J114" s="90"/>
      <c r="K114" s="26"/>
      <c r="L114" s="26"/>
      <c r="M114" s="26"/>
      <c r="N114" s="77"/>
      <c r="O114" s="23"/>
      <c r="P114" s="23"/>
      <c r="Q114" s="2"/>
      <c r="R114" s="2"/>
      <c r="S114" s="2"/>
      <c r="T114" s="2"/>
      <c r="U114" s="2"/>
      <c r="V114" s="2"/>
    </row>
    <row r="115" spans="1:22" ht="24.75" hidden="1" customHeight="1" x14ac:dyDescent="0.25">
      <c r="A115" s="108"/>
      <c r="B115" s="109"/>
      <c r="C115" s="110"/>
      <c r="D115" s="110"/>
      <c r="E115" s="111"/>
      <c r="F115" s="71"/>
      <c r="G115" s="23"/>
      <c r="H115" s="23"/>
      <c r="I115" s="23"/>
      <c r="J115" s="90"/>
      <c r="K115" s="26"/>
      <c r="L115" s="26"/>
      <c r="M115" s="26"/>
      <c r="N115" s="77"/>
      <c r="O115" s="23"/>
      <c r="P115" s="23"/>
      <c r="Q115" s="2"/>
      <c r="R115" s="2"/>
      <c r="S115" s="2"/>
      <c r="T115" s="2"/>
      <c r="U115" s="2"/>
      <c r="V115" s="2"/>
    </row>
    <row r="116" spans="1:22" ht="24.75" hidden="1" customHeight="1" x14ac:dyDescent="0.25">
      <c r="A116" s="108"/>
      <c r="B116" s="109"/>
      <c r="C116" s="110"/>
      <c r="D116" s="110"/>
      <c r="E116" s="111"/>
      <c r="F116" s="71"/>
      <c r="G116" s="23"/>
      <c r="H116" s="23"/>
      <c r="I116" s="23"/>
      <c r="J116" s="90"/>
      <c r="K116" s="26"/>
      <c r="L116" s="26"/>
      <c r="M116" s="26"/>
      <c r="N116" s="77"/>
      <c r="O116" s="23"/>
      <c r="P116" s="23"/>
      <c r="Q116" s="2"/>
      <c r="R116" s="2"/>
      <c r="S116" s="2"/>
      <c r="T116" s="2"/>
      <c r="U116" s="2"/>
      <c r="V116" s="2"/>
    </row>
    <row r="117" spans="1:22" ht="24.75" hidden="1" customHeight="1" x14ac:dyDescent="0.25">
      <c r="A117" s="108"/>
      <c r="B117" s="109"/>
      <c r="C117" s="110"/>
      <c r="D117" s="110"/>
      <c r="E117" s="111"/>
      <c r="F117" s="71"/>
      <c r="G117" s="23"/>
      <c r="H117" s="23"/>
      <c r="I117" s="23"/>
      <c r="J117" s="90"/>
      <c r="K117" s="26"/>
      <c r="L117" s="26"/>
      <c r="M117" s="26"/>
      <c r="N117" s="77"/>
      <c r="O117" s="23"/>
      <c r="P117" s="23"/>
      <c r="Q117" s="2"/>
      <c r="R117" s="2"/>
      <c r="S117" s="2"/>
      <c r="T117" s="2"/>
      <c r="U117" s="2"/>
      <c r="V117" s="2"/>
    </row>
    <row r="118" spans="1:22" ht="24.75" hidden="1" customHeight="1" x14ac:dyDescent="0.25">
      <c r="A118" s="108"/>
      <c r="B118" s="109"/>
      <c r="C118" s="110"/>
      <c r="D118" s="110"/>
      <c r="E118" s="111"/>
      <c r="F118" s="71"/>
      <c r="G118" s="23"/>
      <c r="H118" s="23"/>
      <c r="I118" s="23"/>
      <c r="J118" s="90"/>
      <c r="K118" s="26"/>
      <c r="L118" s="26"/>
      <c r="M118" s="26"/>
      <c r="N118" s="77"/>
      <c r="O118" s="23"/>
      <c r="P118" s="23"/>
      <c r="Q118" s="2"/>
      <c r="R118" s="2"/>
      <c r="S118" s="2"/>
      <c r="T118" s="2"/>
      <c r="U118" s="2"/>
      <c r="V118" s="2"/>
    </row>
    <row r="119" spans="1:22" ht="24.75" hidden="1" customHeight="1" x14ac:dyDescent="0.25">
      <c r="A119" s="108"/>
      <c r="B119" s="109"/>
      <c r="C119" s="110"/>
      <c r="D119" s="110"/>
      <c r="E119" s="111"/>
      <c r="F119" s="71"/>
      <c r="G119" s="23"/>
      <c r="H119" s="23"/>
      <c r="I119" s="23"/>
      <c r="J119" s="90"/>
      <c r="K119" s="26"/>
      <c r="L119" s="26"/>
      <c r="M119" s="26"/>
      <c r="N119" s="77"/>
      <c r="O119" s="23"/>
      <c r="P119" s="23"/>
      <c r="Q119" s="2"/>
      <c r="R119" s="2"/>
      <c r="S119" s="2"/>
      <c r="T119" s="2"/>
      <c r="U119" s="2"/>
      <c r="V119" s="2"/>
    </row>
    <row r="120" spans="1:22" ht="24.75" hidden="1" customHeight="1" x14ac:dyDescent="0.25">
      <c r="A120" s="108"/>
      <c r="B120" s="109"/>
      <c r="C120" s="110"/>
      <c r="D120" s="110"/>
      <c r="E120" s="111"/>
      <c r="F120" s="71"/>
      <c r="G120" s="23"/>
      <c r="H120" s="23"/>
      <c r="I120" s="23"/>
      <c r="J120" s="90"/>
      <c r="K120" s="26"/>
      <c r="L120" s="26"/>
      <c r="M120" s="26"/>
      <c r="N120" s="77"/>
      <c r="O120" s="23"/>
      <c r="P120" s="23"/>
      <c r="Q120" s="2"/>
      <c r="R120" s="2"/>
      <c r="S120" s="2"/>
      <c r="T120" s="2"/>
      <c r="U120" s="2"/>
      <c r="V120" s="2"/>
    </row>
    <row r="121" spans="1:22" ht="24.75" hidden="1" customHeight="1" x14ac:dyDescent="0.25">
      <c r="A121" s="108"/>
      <c r="B121" s="109"/>
      <c r="C121" s="110"/>
      <c r="D121" s="110"/>
      <c r="E121" s="111"/>
      <c r="F121" s="71"/>
      <c r="G121" s="23"/>
      <c r="H121" s="23"/>
      <c r="I121" s="23"/>
      <c r="J121" s="90"/>
      <c r="K121" s="26"/>
      <c r="L121" s="26"/>
      <c r="M121" s="26"/>
      <c r="N121" s="77"/>
      <c r="O121" s="23"/>
      <c r="P121" s="23"/>
      <c r="Q121" s="2"/>
      <c r="R121" s="2"/>
      <c r="S121" s="2"/>
      <c r="T121" s="2"/>
      <c r="U121" s="2"/>
      <c r="V121" s="2"/>
    </row>
    <row r="122" spans="1:22" ht="24.75" hidden="1" customHeight="1" x14ac:dyDescent="0.25">
      <c r="A122" s="108"/>
      <c r="B122" s="109"/>
      <c r="C122" s="110"/>
      <c r="D122" s="110"/>
      <c r="E122" s="111"/>
      <c r="F122" s="71"/>
      <c r="G122" s="23"/>
      <c r="H122" s="23"/>
      <c r="I122" s="23"/>
      <c r="J122" s="90"/>
      <c r="K122" s="26"/>
      <c r="L122" s="26"/>
      <c r="M122" s="26"/>
      <c r="N122" s="77"/>
      <c r="O122" s="23"/>
      <c r="P122" s="23"/>
      <c r="Q122" s="2"/>
      <c r="R122" s="2"/>
      <c r="S122" s="2"/>
      <c r="T122" s="2"/>
      <c r="U122" s="2"/>
      <c r="V122" s="2"/>
    </row>
    <row r="123" spans="1:22" ht="24.75" hidden="1" customHeight="1" x14ac:dyDescent="0.25">
      <c r="A123" s="108"/>
      <c r="B123" s="109"/>
      <c r="C123" s="110"/>
      <c r="D123" s="110"/>
      <c r="E123" s="111"/>
      <c r="F123" s="71"/>
      <c r="G123" s="23"/>
      <c r="H123" s="23"/>
      <c r="I123" s="23"/>
      <c r="J123" s="90"/>
      <c r="K123" s="26"/>
      <c r="L123" s="26"/>
      <c r="M123" s="26"/>
      <c r="N123" s="77"/>
      <c r="O123" s="23"/>
      <c r="P123" s="23"/>
      <c r="Q123" s="2"/>
      <c r="R123" s="2"/>
      <c r="S123" s="2"/>
      <c r="T123" s="2"/>
      <c r="U123" s="2"/>
      <c r="V123" s="2"/>
    </row>
    <row r="124" spans="1:22" ht="24.75" hidden="1" customHeight="1" x14ac:dyDescent="0.25">
      <c r="A124" s="108"/>
      <c r="B124" s="109"/>
      <c r="C124" s="110"/>
      <c r="D124" s="110"/>
      <c r="E124" s="111"/>
      <c r="F124" s="71"/>
      <c r="G124" s="23"/>
      <c r="H124" s="23"/>
      <c r="I124" s="23"/>
      <c r="J124" s="90"/>
      <c r="K124" s="26"/>
      <c r="L124" s="26"/>
      <c r="M124" s="26"/>
      <c r="N124" s="77"/>
      <c r="O124" s="23"/>
      <c r="P124" s="23"/>
      <c r="Q124" s="2"/>
      <c r="R124" s="2"/>
      <c r="S124" s="2"/>
      <c r="T124" s="2"/>
      <c r="U124" s="2"/>
      <c r="V124" s="2"/>
    </row>
    <row r="125" spans="1:22" ht="24.75" hidden="1" customHeight="1" x14ac:dyDescent="0.25">
      <c r="A125" s="108"/>
      <c r="B125" s="109"/>
      <c r="C125" s="110"/>
      <c r="D125" s="110"/>
      <c r="E125" s="111"/>
      <c r="F125" s="71"/>
      <c r="G125" s="23"/>
      <c r="H125" s="23"/>
      <c r="I125" s="23"/>
      <c r="J125" s="90"/>
      <c r="K125" s="26"/>
      <c r="L125" s="26"/>
      <c r="M125" s="26"/>
      <c r="N125" s="77"/>
      <c r="O125" s="23"/>
      <c r="P125" s="23"/>
      <c r="Q125" s="2"/>
      <c r="R125" s="2"/>
      <c r="S125" s="2"/>
      <c r="T125" s="2"/>
      <c r="U125" s="2"/>
      <c r="V125" s="2"/>
    </row>
    <row r="126" spans="1:22" ht="24.75" hidden="1" customHeight="1" x14ac:dyDescent="0.25">
      <c r="A126" s="108"/>
      <c r="B126" s="109"/>
      <c r="C126" s="110"/>
      <c r="D126" s="110"/>
      <c r="E126" s="111"/>
      <c r="F126" s="71"/>
      <c r="G126" s="23"/>
      <c r="H126" s="23"/>
      <c r="I126" s="23"/>
      <c r="J126" s="90"/>
      <c r="K126" s="26"/>
      <c r="L126" s="26"/>
      <c r="M126" s="26"/>
      <c r="N126" s="77"/>
      <c r="O126" s="23"/>
      <c r="P126" s="23"/>
      <c r="Q126" s="2"/>
      <c r="R126" s="2"/>
      <c r="S126" s="2"/>
      <c r="T126" s="2"/>
      <c r="U126" s="2"/>
      <c r="V126" s="2"/>
    </row>
    <row r="127" spans="1:22" ht="24.75" hidden="1" customHeight="1" x14ac:dyDescent="0.25">
      <c r="A127" s="108"/>
      <c r="B127" s="109"/>
      <c r="C127" s="110"/>
      <c r="D127" s="110"/>
      <c r="E127" s="111"/>
      <c r="F127" s="71"/>
      <c r="G127" s="23"/>
      <c r="H127" s="23"/>
      <c r="I127" s="23"/>
      <c r="J127" s="90"/>
      <c r="K127" s="26"/>
      <c r="L127" s="26"/>
      <c r="M127" s="26"/>
      <c r="N127" s="77"/>
      <c r="O127" s="23"/>
      <c r="P127" s="23"/>
      <c r="Q127" s="2"/>
      <c r="R127" s="2"/>
      <c r="S127" s="2"/>
      <c r="T127" s="2"/>
      <c r="U127" s="2"/>
      <c r="V127" s="2"/>
    </row>
    <row r="128" spans="1:22" ht="24.75" hidden="1" customHeight="1" x14ac:dyDescent="0.25">
      <c r="A128" s="108"/>
      <c r="B128" s="109"/>
      <c r="C128" s="110"/>
      <c r="D128" s="110"/>
      <c r="E128" s="111"/>
      <c r="F128" s="71"/>
      <c r="G128" s="23"/>
      <c r="H128" s="23"/>
      <c r="I128" s="23"/>
      <c r="J128" s="90"/>
      <c r="K128" s="26"/>
      <c r="L128" s="26"/>
      <c r="M128" s="26"/>
      <c r="N128" s="77"/>
      <c r="O128" s="23"/>
      <c r="P128" s="23"/>
      <c r="Q128" s="2"/>
      <c r="R128" s="2"/>
      <c r="S128" s="2"/>
      <c r="T128" s="2"/>
      <c r="U128" s="2"/>
      <c r="V128" s="2"/>
    </row>
    <row r="129" spans="1:22" ht="24.75" hidden="1" customHeight="1" x14ac:dyDescent="0.25">
      <c r="A129" s="108"/>
      <c r="B129" s="109"/>
      <c r="C129" s="110"/>
      <c r="D129" s="110"/>
      <c r="E129" s="111"/>
      <c r="F129" s="71"/>
      <c r="G129" s="23"/>
      <c r="H129" s="23"/>
      <c r="I129" s="23"/>
      <c r="J129" s="90"/>
      <c r="K129" s="26"/>
      <c r="L129" s="26"/>
      <c r="M129" s="26"/>
      <c r="N129" s="77"/>
      <c r="O129" s="23"/>
      <c r="P129" s="23"/>
      <c r="Q129" s="2"/>
      <c r="R129" s="2"/>
      <c r="S129" s="2"/>
      <c r="T129" s="2"/>
      <c r="U129" s="2"/>
      <c r="V129" s="2"/>
    </row>
    <row r="130" spans="1:22" ht="24.75" hidden="1" customHeight="1" x14ac:dyDescent="0.25">
      <c r="A130" s="108"/>
      <c r="B130" s="109"/>
      <c r="C130" s="110"/>
      <c r="D130" s="110"/>
      <c r="E130" s="111"/>
      <c r="F130" s="71"/>
      <c r="G130" s="23"/>
      <c r="H130" s="23"/>
      <c r="I130" s="23"/>
      <c r="J130" s="90"/>
      <c r="K130" s="26"/>
      <c r="L130" s="26"/>
      <c r="M130" s="26"/>
      <c r="N130" s="77"/>
      <c r="O130" s="23"/>
      <c r="P130" s="23"/>
      <c r="Q130" s="2"/>
      <c r="R130" s="2"/>
      <c r="S130" s="2"/>
      <c r="T130" s="2"/>
      <c r="U130" s="2"/>
      <c r="V130" s="2"/>
    </row>
    <row r="131" spans="1:22" ht="24.75" hidden="1" customHeight="1" x14ac:dyDescent="0.25">
      <c r="A131" s="108"/>
      <c r="B131" s="109"/>
      <c r="C131" s="110"/>
      <c r="D131" s="110"/>
      <c r="E131" s="111"/>
      <c r="F131" s="71"/>
      <c r="G131" s="23"/>
      <c r="H131" s="23"/>
      <c r="I131" s="23"/>
      <c r="J131" s="90"/>
      <c r="K131" s="26"/>
      <c r="L131" s="26"/>
      <c r="M131" s="26"/>
      <c r="N131" s="77"/>
      <c r="O131" s="23"/>
      <c r="P131" s="23"/>
      <c r="Q131" s="2"/>
      <c r="R131" s="2"/>
      <c r="S131" s="2"/>
      <c r="T131" s="2"/>
      <c r="U131" s="2"/>
      <c r="V131" s="2"/>
    </row>
    <row r="132" spans="1:22" ht="24.75" hidden="1" customHeight="1" x14ac:dyDescent="0.25">
      <c r="A132" s="108"/>
      <c r="B132" s="109"/>
      <c r="C132" s="110"/>
      <c r="D132" s="110"/>
      <c r="E132" s="111"/>
      <c r="F132" s="71"/>
      <c r="G132" s="23"/>
      <c r="H132" s="23"/>
      <c r="I132" s="23"/>
      <c r="J132" s="90"/>
      <c r="K132" s="26"/>
      <c r="L132" s="26"/>
      <c r="M132" s="26"/>
      <c r="N132" s="77"/>
      <c r="O132" s="23"/>
      <c r="P132" s="23"/>
      <c r="Q132" s="2"/>
      <c r="R132" s="2"/>
      <c r="S132" s="2"/>
      <c r="T132" s="2"/>
      <c r="U132" s="2"/>
      <c r="V132" s="2"/>
    </row>
    <row r="133" spans="1:22" ht="24.75" hidden="1" customHeight="1" x14ac:dyDescent="0.25">
      <c r="A133" s="108"/>
      <c r="B133" s="109"/>
      <c r="C133" s="110"/>
      <c r="D133" s="110"/>
      <c r="E133" s="111"/>
      <c r="F133" s="71"/>
      <c r="G133" s="23"/>
      <c r="H133" s="23"/>
      <c r="I133" s="23"/>
      <c r="J133" s="90"/>
      <c r="K133" s="26"/>
      <c r="L133" s="26"/>
      <c r="M133" s="26"/>
      <c r="N133" s="77"/>
      <c r="O133" s="23"/>
      <c r="P133" s="23"/>
      <c r="Q133" s="2"/>
      <c r="R133" s="2"/>
      <c r="S133" s="2"/>
      <c r="T133" s="2"/>
      <c r="U133" s="2"/>
      <c r="V133" s="2"/>
    </row>
    <row r="134" spans="1:22" ht="24.75" hidden="1" customHeight="1" x14ac:dyDescent="0.25">
      <c r="A134" s="108"/>
      <c r="B134" s="109"/>
      <c r="C134" s="110"/>
      <c r="D134" s="110"/>
      <c r="E134" s="111"/>
      <c r="F134" s="71"/>
      <c r="G134" s="23"/>
      <c r="H134" s="23"/>
      <c r="I134" s="23"/>
      <c r="J134" s="90"/>
      <c r="K134" s="26"/>
      <c r="L134" s="26"/>
      <c r="M134" s="26"/>
      <c r="N134" s="77"/>
      <c r="O134" s="23"/>
      <c r="P134" s="23"/>
      <c r="Q134" s="2"/>
      <c r="R134" s="2"/>
      <c r="S134" s="2"/>
      <c r="T134" s="2"/>
      <c r="U134" s="2"/>
      <c r="V134" s="2"/>
    </row>
    <row r="135" spans="1:22" ht="24.75" hidden="1" customHeight="1" x14ac:dyDescent="0.25">
      <c r="A135" s="108"/>
      <c r="B135" s="109"/>
      <c r="C135" s="110"/>
      <c r="D135" s="110"/>
      <c r="E135" s="111"/>
      <c r="F135" s="71"/>
      <c r="G135" s="23"/>
      <c r="H135" s="23"/>
      <c r="I135" s="23"/>
      <c r="J135" s="90"/>
      <c r="K135" s="26"/>
      <c r="L135" s="26"/>
      <c r="M135" s="26"/>
      <c r="N135" s="77"/>
      <c r="O135" s="23"/>
      <c r="P135" s="23"/>
      <c r="Q135" s="2"/>
      <c r="R135" s="2"/>
      <c r="S135" s="2"/>
      <c r="T135" s="2"/>
      <c r="U135" s="2"/>
      <c r="V135" s="2"/>
    </row>
    <row r="136" spans="1:22" ht="24.75" hidden="1" customHeight="1" x14ac:dyDescent="0.25">
      <c r="A136" s="108"/>
      <c r="B136" s="109"/>
      <c r="C136" s="110"/>
      <c r="D136" s="110"/>
      <c r="E136" s="111"/>
      <c r="F136" s="71"/>
      <c r="G136" s="23"/>
      <c r="H136" s="23"/>
      <c r="I136" s="23"/>
      <c r="J136" s="90"/>
      <c r="K136" s="26"/>
      <c r="L136" s="26"/>
      <c r="M136" s="26"/>
      <c r="N136" s="77"/>
      <c r="O136" s="23"/>
      <c r="P136" s="23"/>
      <c r="Q136" s="2"/>
      <c r="R136" s="2"/>
      <c r="S136" s="2"/>
      <c r="T136" s="2"/>
      <c r="U136" s="2"/>
      <c r="V136" s="2"/>
    </row>
    <row r="137" spans="1:22" ht="24.75" hidden="1" customHeight="1" x14ac:dyDescent="0.25">
      <c r="A137" s="108"/>
      <c r="B137" s="109"/>
      <c r="C137" s="110"/>
      <c r="D137" s="110"/>
      <c r="E137" s="111"/>
      <c r="F137" s="71"/>
      <c r="G137" s="23"/>
      <c r="H137" s="23"/>
      <c r="I137" s="23"/>
      <c r="J137" s="90"/>
      <c r="K137" s="26"/>
      <c r="L137" s="26"/>
      <c r="M137" s="26"/>
      <c r="N137" s="77"/>
      <c r="O137" s="23"/>
      <c r="P137" s="23"/>
      <c r="Q137" s="2"/>
      <c r="R137" s="2"/>
      <c r="S137" s="2"/>
      <c r="T137" s="2"/>
      <c r="U137" s="2"/>
      <c r="V137" s="2"/>
    </row>
    <row r="138" spans="1:22" ht="24.75" hidden="1" customHeight="1" x14ac:dyDescent="0.25">
      <c r="A138" s="108"/>
      <c r="B138" s="109"/>
      <c r="C138" s="110"/>
      <c r="D138" s="110"/>
      <c r="E138" s="111"/>
      <c r="F138" s="71"/>
      <c r="G138" s="23"/>
      <c r="H138" s="23"/>
      <c r="I138" s="23"/>
      <c r="J138" s="90"/>
      <c r="K138" s="26"/>
      <c r="L138" s="26"/>
      <c r="M138" s="26"/>
      <c r="N138" s="77"/>
      <c r="O138" s="23"/>
      <c r="P138" s="23"/>
      <c r="Q138" s="2"/>
      <c r="R138" s="2"/>
      <c r="S138" s="2"/>
      <c r="T138" s="2"/>
      <c r="U138" s="2"/>
      <c r="V138" s="2"/>
    </row>
    <row r="139" spans="1:22" ht="24.75" hidden="1" customHeight="1" x14ac:dyDescent="0.25">
      <c r="A139" s="108"/>
      <c r="B139" s="109"/>
      <c r="C139" s="110"/>
      <c r="D139" s="110"/>
      <c r="E139" s="111"/>
      <c r="F139" s="71"/>
      <c r="G139" s="23"/>
      <c r="H139" s="23"/>
      <c r="I139" s="23"/>
      <c r="J139" s="90"/>
      <c r="K139" s="26"/>
      <c r="L139" s="26"/>
      <c r="M139" s="26"/>
      <c r="N139" s="77"/>
      <c r="O139" s="23"/>
      <c r="P139" s="23"/>
      <c r="Q139" s="2"/>
      <c r="R139" s="2"/>
      <c r="S139" s="2"/>
      <c r="T139" s="2"/>
      <c r="U139" s="2"/>
      <c r="V139" s="2"/>
    </row>
    <row r="140" spans="1:22" ht="24.75" hidden="1" customHeight="1" x14ac:dyDescent="0.25">
      <c r="A140" s="108"/>
      <c r="B140" s="109"/>
      <c r="C140" s="110"/>
      <c r="D140" s="110"/>
      <c r="E140" s="111"/>
      <c r="F140" s="71"/>
      <c r="G140" s="23"/>
      <c r="H140" s="23"/>
      <c r="I140" s="23"/>
      <c r="J140" s="90"/>
      <c r="K140" s="26"/>
      <c r="L140" s="26"/>
      <c r="M140" s="26"/>
      <c r="N140" s="77"/>
      <c r="O140" s="23"/>
      <c r="P140" s="23"/>
      <c r="Q140" s="2"/>
      <c r="R140" s="2"/>
      <c r="S140" s="2"/>
      <c r="T140" s="2"/>
      <c r="U140" s="2"/>
      <c r="V140" s="2"/>
    </row>
    <row r="141" spans="1:22" ht="24.75" hidden="1" customHeight="1" x14ac:dyDescent="0.25">
      <c r="A141" s="108"/>
      <c r="B141" s="109"/>
      <c r="C141" s="110"/>
      <c r="D141" s="110"/>
      <c r="E141" s="111"/>
      <c r="F141" s="71"/>
      <c r="G141" s="23"/>
      <c r="H141" s="23"/>
      <c r="I141" s="23"/>
      <c r="J141" s="90"/>
      <c r="K141" s="26"/>
      <c r="L141" s="26"/>
      <c r="M141" s="26"/>
      <c r="N141" s="77"/>
      <c r="O141" s="23"/>
      <c r="P141" s="23"/>
      <c r="Q141" s="2"/>
      <c r="R141" s="2"/>
      <c r="S141" s="2"/>
      <c r="T141" s="2"/>
      <c r="U141" s="2"/>
      <c r="V141" s="2"/>
    </row>
    <row r="142" spans="1:22" ht="24.75" hidden="1" customHeight="1" x14ac:dyDescent="0.25">
      <c r="A142" s="108"/>
      <c r="B142" s="109"/>
      <c r="C142" s="110"/>
      <c r="D142" s="110"/>
      <c r="E142" s="111"/>
      <c r="F142" s="71"/>
      <c r="G142" s="23"/>
      <c r="H142" s="23"/>
      <c r="I142" s="23"/>
      <c r="J142" s="90"/>
      <c r="K142" s="26"/>
      <c r="L142" s="26"/>
      <c r="M142" s="26"/>
      <c r="N142" s="77"/>
      <c r="O142" s="23"/>
      <c r="P142" s="23"/>
      <c r="Q142" s="2"/>
      <c r="R142" s="2"/>
      <c r="S142" s="2"/>
      <c r="T142" s="2"/>
      <c r="U142" s="2"/>
      <c r="V142" s="2"/>
    </row>
    <row r="143" spans="1:22" ht="24.75" hidden="1" customHeight="1" x14ac:dyDescent="0.25">
      <c r="A143" s="108"/>
      <c r="B143" s="109"/>
      <c r="C143" s="110"/>
      <c r="D143" s="110"/>
      <c r="E143" s="111"/>
      <c r="F143" s="71"/>
      <c r="G143" s="23"/>
      <c r="H143" s="23"/>
      <c r="I143" s="23"/>
      <c r="J143" s="90"/>
      <c r="K143" s="26"/>
      <c r="L143" s="26"/>
      <c r="M143" s="26"/>
      <c r="N143" s="77"/>
      <c r="O143" s="23"/>
      <c r="P143" s="23"/>
      <c r="Q143" s="2"/>
      <c r="R143" s="2"/>
      <c r="S143" s="2"/>
      <c r="T143" s="2"/>
      <c r="U143" s="2"/>
      <c r="V143" s="2"/>
    </row>
    <row r="144" spans="1:22" ht="24.75" hidden="1" customHeight="1" x14ac:dyDescent="0.25">
      <c r="A144" s="108"/>
      <c r="B144" s="109"/>
      <c r="C144" s="110"/>
      <c r="D144" s="110"/>
      <c r="E144" s="111"/>
      <c r="F144" s="71"/>
      <c r="G144" s="23"/>
      <c r="H144" s="23"/>
      <c r="I144" s="23"/>
      <c r="J144" s="90"/>
      <c r="K144" s="26"/>
      <c r="L144" s="26"/>
      <c r="M144" s="26"/>
      <c r="N144" s="77"/>
      <c r="O144" s="23"/>
      <c r="P144" s="23"/>
      <c r="Q144" s="2"/>
      <c r="R144" s="2"/>
      <c r="S144" s="2"/>
      <c r="T144" s="2"/>
      <c r="U144" s="2"/>
      <c r="V144" s="2"/>
    </row>
    <row r="145" spans="1:22" ht="24.75" hidden="1" customHeight="1" x14ac:dyDescent="0.25">
      <c r="A145" s="108"/>
      <c r="B145" s="109"/>
      <c r="C145" s="110"/>
      <c r="D145" s="110"/>
      <c r="E145" s="111"/>
      <c r="F145" s="71"/>
      <c r="G145" s="23"/>
      <c r="H145" s="23"/>
      <c r="I145" s="23"/>
      <c r="J145" s="90"/>
      <c r="K145" s="26"/>
      <c r="L145" s="26"/>
      <c r="M145" s="26"/>
      <c r="N145" s="77"/>
      <c r="O145" s="23"/>
      <c r="P145" s="23"/>
      <c r="Q145" s="2"/>
      <c r="R145" s="2"/>
      <c r="S145" s="2"/>
      <c r="T145" s="2"/>
      <c r="U145" s="2"/>
      <c r="V145" s="2"/>
    </row>
    <row r="146" spans="1:22" ht="24.75" hidden="1" customHeight="1" x14ac:dyDescent="0.25">
      <c r="A146" s="108"/>
      <c r="B146" s="109"/>
      <c r="C146" s="110"/>
      <c r="D146" s="110"/>
      <c r="E146" s="111"/>
      <c r="F146" s="71"/>
      <c r="G146" s="23"/>
      <c r="H146" s="23"/>
      <c r="I146" s="23"/>
      <c r="J146" s="90"/>
      <c r="K146" s="26"/>
      <c r="L146" s="26"/>
      <c r="M146" s="26"/>
      <c r="N146" s="77"/>
      <c r="O146" s="23"/>
      <c r="P146" s="23"/>
      <c r="Q146" s="2"/>
      <c r="R146" s="2"/>
      <c r="S146" s="2"/>
      <c r="T146" s="2"/>
      <c r="U146" s="2"/>
      <c r="V146" s="2"/>
    </row>
    <row r="147" spans="1:22" ht="24.75" hidden="1" customHeight="1" x14ac:dyDescent="0.25">
      <c r="A147" s="108"/>
      <c r="B147" s="109"/>
      <c r="C147" s="110"/>
      <c r="D147" s="110"/>
      <c r="E147" s="111"/>
      <c r="F147" s="71"/>
      <c r="G147" s="23"/>
      <c r="H147" s="23"/>
      <c r="I147" s="23"/>
      <c r="J147" s="90"/>
      <c r="K147" s="26"/>
      <c r="L147" s="26"/>
      <c r="M147" s="26"/>
      <c r="N147" s="77"/>
      <c r="O147" s="23"/>
      <c r="P147" s="23"/>
      <c r="Q147" s="2"/>
      <c r="R147" s="2"/>
      <c r="S147" s="2"/>
      <c r="T147" s="2"/>
      <c r="U147" s="2"/>
      <c r="V147" s="2"/>
    </row>
    <row r="148" spans="1:22" ht="24.75" hidden="1" customHeight="1" x14ac:dyDescent="0.25">
      <c r="A148" s="108"/>
      <c r="B148" s="109"/>
      <c r="C148" s="110"/>
      <c r="D148" s="110"/>
      <c r="E148" s="111"/>
      <c r="F148" s="71"/>
      <c r="G148" s="23"/>
      <c r="H148" s="23"/>
      <c r="I148" s="23"/>
      <c r="J148" s="90"/>
      <c r="K148" s="26"/>
      <c r="L148" s="26"/>
      <c r="M148" s="26"/>
      <c r="N148" s="77"/>
      <c r="O148" s="23"/>
      <c r="P148" s="23"/>
      <c r="Q148" s="2"/>
      <c r="R148" s="2"/>
      <c r="S148" s="2"/>
      <c r="T148" s="2"/>
      <c r="U148" s="2"/>
      <c r="V148" s="2"/>
    </row>
    <row r="149" spans="1:22" ht="24.75" hidden="1" customHeight="1" x14ac:dyDescent="0.25">
      <c r="A149" s="108"/>
      <c r="B149" s="109"/>
      <c r="C149" s="110"/>
      <c r="D149" s="110"/>
      <c r="E149" s="111"/>
      <c r="F149" s="71"/>
      <c r="G149" s="23"/>
      <c r="H149" s="23"/>
      <c r="I149" s="23"/>
      <c r="J149" s="90"/>
      <c r="K149" s="26"/>
      <c r="L149" s="26"/>
      <c r="M149" s="26"/>
      <c r="N149" s="77"/>
      <c r="O149" s="23"/>
      <c r="P149" s="23"/>
      <c r="Q149" s="2"/>
      <c r="R149" s="2"/>
      <c r="S149" s="2"/>
      <c r="T149" s="2"/>
      <c r="U149" s="2"/>
      <c r="V149" s="2"/>
    </row>
    <row r="150" spans="1:22" ht="24.75" hidden="1" customHeight="1" x14ac:dyDescent="0.25">
      <c r="A150" s="108"/>
      <c r="B150" s="109"/>
      <c r="C150" s="110"/>
      <c r="D150" s="110"/>
      <c r="E150" s="111"/>
      <c r="F150" s="71"/>
      <c r="G150" s="23"/>
      <c r="H150" s="23"/>
      <c r="I150" s="23"/>
      <c r="J150" s="90"/>
      <c r="K150" s="26"/>
      <c r="L150" s="26"/>
      <c r="M150" s="26"/>
      <c r="N150" s="77"/>
      <c r="O150" s="23"/>
      <c r="P150" s="23"/>
      <c r="Q150" s="2"/>
      <c r="R150" s="2"/>
      <c r="S150" s="2"/>
      <c r="T150" s="2"/>
      <c r="U150" s="2"/>
      <c r="V150" s="2"/>
    </row>
    <row r="151" spans="1:22" ht="24.75" hidden="1" customHeight="1" x14ac:dyDescent="0.25">
      <c r="A151" s="108"/>
      <c r="B151" s="109"/>
      <c r="C151" s="110"/>
      <c r="D151" s="110"/>
      <c r="E151" s="111"/>
      <c r="F151" s="71"/>
      <c r="G151" s="23"/>
      <c r="H151" s="23"/>
      <c r="I151" s="23"/>
      <c r="J151" s="90"/>
      <c r="K151" s="26"/>
      <c r="L151" s="26"/>
      <c r="M151" s="26"/>
      <c r="N151" s="77"/>
      <c r="O151" s="23"/>
      <c r="P151" s="23"/>
      <c r="Q151" s="2"/>
      <c r="R151" s="2"/>
      <c r="S151" s="2"/>
      <c r="T151" s="2"/>
      <c r="U151" s="2"/>
      <c r="V151" s="2"/>
    </row>
    <row r="152" spans="1:22" ht="24.75" hidden="1" customHeight="1" x14ac:dyDescent="0.25">
      <c r="A152" s="108"/>
      <c r="B152" s="109"/>
      <c r="C152" s="110"/>
      <c r="D152" s="110"/>
      <c r="E152" s="111"/>
      <c r="F152" s="71"/>
      <c r="G152" s="23"/>
      <c r="H152" s="23"/>
      <c r="I152" s="23"/>
      <c r="J152" s="90"/>
      <c r="K152" s="26"/>
      <c r="L152" s="26"/>
      <c r="M152" s="26"/>
      <c r="N152" s="77"/>
      <c r="O152" s="23"/>
      <c r="P152" s="23"/>
      <c r="Q152" s="2"/>
      <c r="R152" s="2"/>
      <c r="S152" s="2"/>
      <c r="T152" s="2"/>
      <c r="U152" s="2"/>
      <c r="V152" s="2"/>
    </row>
    <row r="153" spans="1:22" ht="24.75" hidden="1" customHeight="1" x14ac:dyDescent="0.25">
      <c r="A153" s="108"/>
      <c r="B153" s="109"/>
      <c r="C153" s="110"/>
      <c r="D153" s="110"/>
      <c r="E153" s="111"/>
      <c r="F153" s="71"/>
      <c r="G153" s="23"/>
      <c r="H153" s="23"/>
      <c r="I153" s="23"/>
      <c r="J153" s="90"/>
      <c r="K153" s="26"/>
      <c r="L153" s="26"/>
      <c r="M153" s="26"/>
      <c r="N153" s="77"/>
      <c r="O153" s="23"/>
      <c r="P153" s="23"/>
      <c r="Q153" s="2"/>
      <c r="R153" s="2"/>
      <c r="S153" s="2"/>
      <c r="T153" s="2"/>
      <c r="U153" s="2"/>
      <c r="V153" s="2"/>
    </row>
    <row r="154" spans="1:22" ht="24.75" hidden="1" customHeight="1" x14ac:dyDescent="0.25">
      <c r="A154" s="108"/>
      <c r="B154" s="109"/>
      <c r="C154" s="110"/>
      <c r="D154" s="110"/>
      <c r="E154" s="111"/>
      <c r="F154" s="71"/>
      <c r="G154" s="23"/>
      <c r="H154" s="23"/>
      <c r="I154" s="23"/>
      <c r="J154" s="90"/>
      <c r="K154" s="26"/>
      <c r="L154" s="26"/>
      <c r="M154" s="26"/>
      <c r="N154" s="77"/>
      <c r="O154" s="23"/>
      <c r="P154" s="23"/>
      <c r="Q154" s="2"/>
      <c r="R154" s="2"/>
      <c r="S154" s="2"/>
      <c r="T154" s="2"/>
      <c r="U154" s="2"/>
      <c r="V154" s="2"/>
    </row>
    <row r="155" spans="1:22" ht="24.75" hidden="1" customHeight="1" x14ac:dyDescent="0.25">
      <c r="A155" s="108"/>
      <c r="B155" s="109"/>
      <c r="C155" s="110"/>
      <c r="D155" s="110"/>
      <c r="E155" s="111"/>
      <c r="F155" s="71"/>
      <c r="G155" s="23"/>
      <c r="H155" s="23"/>
      <c r="I155" s="23"/>
      <c r="J155" s="90"/>
      <c r="K155" s="26"/>
      <c r="L155" s="26"/>
      <c r="M155" s="26"/>
      <c r="N155" s="77"/>
      <c r="O155" s="23"/>
      <c r="P155" s="23"/>
      <c r="Q155" s="2"/>
      <c r="R155" s="2"/>
      <c r="S155" s="2"/>
      <c r="T155" s="2"/>
      <c r="U155" s="2"/>
      <c r="V155" s="2"/>
    </row>
    <row r="156" spans="1:22" ht="24.75" hidden="1" customHeight="1" x14ac:dyDescent="0.25">
      <c r="A156" s="108"/>
      <c r="B156" s="109"/>
      <c r="C156" s="110"/>
      <c r="D156" s="110"/>
      <c r="E156" s="111"/>
      <c r="F156" s="71"/>
      <c r="G156" s="23"/>
      <c r="H156" s="23"/>
      <c r="I156" s="23"/>
      <c r="J156" s="90"/>
      <c r="K156" s="26"/>
      <c r="L156" s="26"/>
      <c r="M156" s="26"/>
      <c r="N156" s="77"/>
      <c r="O156" s="23"/>
      <c r="P156" s="23"/>
      <c r="Q156" s="2"/>
      <c r="R156" s="2"/>
      <c r="S156" s="2"/>
      <c r="T156" s="2"/>
      <c r="U156" s="2"/>
      <c r="V156" s="2"/>
    </row>
    <row r="157" spans="1:22" ht="24.75" hidden="1" customHeight="1" x14ac:dyDescent="0.25">
      <c r="A157" s="108"/>
      <c r="B157" s="109"/>
      <c r="C157" s="110"/>
      <c r="D157" s="110"/>
      <c r="E157" s="111"/>
      <c r="F157" s="71"/>
      <c r="G157" s="23"/>
      <c r="H157" s="23"/>
      <c r="I157" s="23"/>
      <c r="J157" s="90"/>
      <c r="K157" s="26"/>
      <c r="L157" s="26"/>
      <c r="M157" s="26"/>
      <c r="N157" s="77"/>
      <c r="O157" s="23"/>
      <c r="P157" s="23"/>
      <c r="Q157" s="2"/>
      <c r="R157" s="2"/>
      <c r="S157" s="2"/>
      <c r="T157" s="2"/>
      <c r="U157" s="2"/>
      <c r="V157" s="2"/>
    </row>
    <row r="158" spans="1:22" ht="24.75" hidden="1" customHeight="1" x14ac:dyDescent="0.25">
      <c r="A158" s="108"/>
      <c r="B158" s="109"/>
      <c r="C158" s="110"/>
      <c r="D158" s="110"/>
      <c r="E158" s="111"/>
      <c r="F158" s="71"/>
      <c r="G158" s="23"/>
      <c r="H158" s="23"/>
      <c r="I158" s="23"/>
      <c r="J158" s="90"/>
      <c r="K158" s="26"/>
      <c r="L158" s="26"/>
      <c r="M158" s="26"/>
      <c r="N158" s="77"/>
      <c r="O158" s="23"/>
      <c r="P158" s="23"/>
      <c r="Q158" s="2"/>
      <c r="R158" s="2"/>
      <c r="S158" s="2"/>
      <c r="T158" s="2"/>
      <c r="U158" s="2"/>
      <c r="V158" s="2"/>
    </row>
    <row r="159" spans="1:22" ht="24.75" hidden="1" customHeight="1" x14ac:dyDescent="0.25">
      <c r="A159" s="108"/>
      <c r="B159" s="109"/>
      <c r="C159" s="110"/>
      <c r="D159" s="110"/>
      <c r="E159" s="111"/>
      <c r="F159" s="71"/>
      <c r="G159" s="23"/>
      <c r="H159" s="23"/>
      <c r="I159" s="23"/>
      <c r="J159" s="90"/>
      <c r="K159" s="26"/>
      <c r="L159" s="26"/>
      <c r="M159" s="26"/>
      <c r="N159" s="77"/>
      <c r="O159" s="23"/>
      <c r="P159" s="23"/>
      <c r="Q159" s="2"/>
      <c r="R159" s="2"/>
      <c r="S159" s="2"/>
      <c r="T159" s="2"/>
      <c r="U159" s="2"/>
      <c r="V159" s="2"/>
    </row>
    <row r="160" spans="1:22" ht="24.75" hidden="1" customHeight="1" x14ac:dyDescent="0.25">
      <c r="A160" s="108"/>
      <c r="B160" s="109"/>
      <c r="C160" s="110"/>
      <c r="D160" s="110"/>
      <c r="E160" s="111"/>
      <c r="F160" s="71"/>
      <c r="G160" s="23"/>
      <c r="H160" s="23"/>
      <c r="I160" s="23"/>
      <c r="J160" s="90"/>
      <c r="K160" s="26"/>
      <c r="L160" s="26"/>
      <c r="M160" s="26"/>
      <c r="N160" s="77"/>
      <c r="O160" s="23"/>
      <c r="P160" s="23"/>
      <c r="Q160" s="2"/>
      <c r="R160" s="2"/>
      <c r="S160" s="2"/>
      <c r="T160" s="2"/>
      <c r="U160" s="2"/>
      <c r="V160" s="2"/>
    </row>
    <row r="161" spans="1:22" ht="24.75" hidden="1" customHeight="1" x14ac:dyDescent="0.25">
      <c r="A161" s="108"/>
      <c r="B161" s="109"/>
      <c r="C161" s="110"/>
      <c r="D161" s="110"/>
      <c r="E161" s="111"/>
      <c r="F161" s="71"/>
      <c r="G161" s="23"/>
      <c r="H161" s="23"/>
      <c r="I161" s="23"/>
      <c r="J161" s="90"/>
      <c r="K161" s="26"/>
      <c r="L161" s="26"/>
      <c r="M161" s="26"/>
      <c r="N161" s="77"/>
      <c r="O161" s="23"/>
      <c r="P161" s="23"/>
      <c r="Q161" s="2"/>
      <c r="R161" s="2"/>
      <c r="S161" s="2"/>
      <c r="T161" s="2"/>
      <c r="U161" s="2"/>
      <c r="V161" s="2"/>
    </row>
    <row r="162" spans="1:22" ht="24.75" hidden="1" customHeight="1" x14ac:dyDescent="0.25">
      <c r="A162" s="108"/>
      <c r="B162" s="109"/>
      <c r="C162" s="110"/>
      <c r="D162" s="110"/>
      <c r="E162" s="111"/>
      <c r="F162" s="71"/>
      <c r="G162" s="23"/>
      <c r="H162" s="23"/>
      <c r="I162" s="23"/>
      <c r="J162" s="90"/>
      <c r="K162" s="26"/>
      <c r="L162" s="26"/>
      <c r="M162" s="26"/>
      <c r="N162" s="77"/>
      <c r="O162" s="23"/>
      <c r="P162" s="23"/>
      <c r="Q162" s="2"/>
      <c r="R162" s="2"/>
      <c r="S162" s="2"/>
      <c r="T162" s="2"/>
      <c r="U162" s="2"/>
      <c r="V162" s="2"/>
    </row>
    <row r="163" spans="1:22" ht="24.75" hidden="1" customHeight="1" x14ac:dyDescent="0.25">
      <c r="A163" s="108"/>
      <c r="B163" s="109"/>
      <c r="C163" s="110"/>
      <c r="D163" s="110"/>
      <c r="E163" s="111"/>
      <c r="F163" s="71"/>
      <c r="G163" s="23"/>
      <c r="H163" s="23"/>
      <c r="I163" s="23"/>
      <c r="J163" s="90"/>
      <c r="K163" s="26"/>
      <c r="L163" s="26"/>
      <c r="M163" s="26"/>
      <c r="N163" s="77"/>
      <c r="O163" s="23"/>
      <c r="P163" s="23"/>
      <c r="Q163" s="2"/>
      <c r="R163" s="2"/>
      <c r="S163" s="2"/>
      <c r="T163" s="2"/>
      <c r="U163" s="2"/>
      <c r="V163" s="2"/>
    </row>
    <row r="164" spans="1:22" ht="24.75" hidden="1" customHeight="1" x14ac:dyDescent="0.25">
      <c r="A164" s="108"/>
      <c r="B164" s="109"/>
      <c r="C164" s="110"/>
      <c r="D164" s="110"/>
      <c r="E164" s="111"/>
      <c r="F164" s="71"/>
      <c r="G164" s="23"/>
      <c r="H164" s="23"/>
      <c r="I164" s="23"/>
      <c r="J164" s="90"/>
      <c r="K164" s="26"/>
      <c r="L164" s="26"/>
      <c r="M164" s="26"/>
      <c r="N164" s="77"/>
      <c r="O164" s="23"/>
      <c r="P164" s="23"/>
      <c r="Q164" s="2"/>
      <c r="R164" s="2"/>
      <c r="S164" s="2"/>
      <c r="T164" s="2"/>
      <c r="U164" s="2"/>
      <c r="V164" s="2"/>
    </row>
    <row r="165" spans="1:22" ht="24.75" hidden="1" customHeight="1" x14ac:dyDescent="0.25">
      <c r="A165" s="108"/>
      <c r="B165" s="109"/>
      <c r="C165" s="110"/>
      <c r="D165" s="110"/>
      <c r="E165" s="111"/>
      <c r="F165" s="71"/>
      <c r="G165" s="23"/>
      <c r="H165" s="23"/>
      <c r="I165" s="23"/>
      <c r="J165" s="90"/>
      <c r="K165" s="26"/>
      <c r="L165" s="26"/>
      <c r="M165" s="26"/>
      <c r="N165" s="77"/>
      <c r="O165" s="23"/>
      <c r="P165" s="23"/>
      <c r="Q165" s="2"/>
      <c r="R165" s="2"/>
      <c r="S165" s="2"/>
      <c r="T165" s="2"/>
      <c r="U165" s="2"/>
      <c r="V165" s="2"/>
    </row>
    <row r="166" spans="1:22" ht="24.75" hidden="1" customHeight="1" x14ac:dyDescent="0.25">
      <c r="A166" s="108"/>
      <c r="B166" s="109"/>
      <c r="C166" s="110"/>
      <c r="D166" s="110"/>
      <c r="E166" s="111"/>
      <c r="F166" s="71"/>
      <c r="G166" s="23"/>
      <c r="H166" s="23"/>
      <c r="I166" s="23"/>
      <c r="J166" s="90"/>
      <c r="K166" s="26"/>
      <c r="L166" s="26"/>
      <c r="M166" s="26"/>
      <c r="N166" s="77"/>
      <c r="O166" s="23"/>
      <c r="P166" s="23"/>
      <c r="Q166" s="2"/>
      <c r="R166" s="2"/>
      <c r="S166" s="2"/>
      <c r="T166" s="2"/>
      <c r="U166" s="2"/>
      <c r="V166" s="2"/>
    </row>
    <row r="167" spans="1:22" ht="24.75" hidden="1" customHeight="1" x14ac:dyDescent="0.25">
      <c r="A167" s="108"/>
      <c r="B167" s="109"/>
      <c r="C167" s="110"/>
      <c r="D167" s="110"/>
      <c r="E167" s="111"/>
      <c r="F167" s="71"/>
      <c r="G167" s="23"/>
      <c r="H167" s="23"/>
      <c r="I167" s="23"/>
      <c r="J167" s="90"/>
      <c r="K167" s="26"/>
      <c r="L167" s="26"/>
      <c r="M167" s="26"/>
      <c r="N167" s="77"/>
      <c r="O167" s="23"/>
      <c r="P167" s="23"/>
      <c r="Q167" s="2"/>
      <c r="R167" s="2"/>
      <c r="S167" s="2"/>
      <c r="T167" s="2"/>
      <c r="U167" s="2"/>
      <c r="V167" s="2"/>
    </row>
    <row r="168" spans="1:22" ht="24.75" hidden="1" customHeight="1" x14ac:dyDescent="0.25">
      <c r="A168" s="108"/>
      <c r="B168" s="109"/>
      <c r="C168" s="110"/>
      <c r="D168" s="110"/>
      <c r="E168" s="111"/>
      <c r="F168" s="71"/>
      <c r="G168" s="23"/>
      <c r="H168" s="23"/>
      <c r="I168" s="23"/>
      <c r="J168" s="90"/>
      <c r="K168" s="26"/>
      <c r="L168" s="26"/>
      <c r="M168" s="26"/>
      <c r="N168" s="77"/>
      <c r="O168" s="23"/>
      <c r="P168" s="23"/>
      <c r="Q168" s="2"/>
      <c r="R168" s="2"/>
      <c r="S168" s="2"/>
      <c r="T168" s="2"/>
      <c r="U168" s="2"/>
      <c r="V168" s="2"/>
    </row>
    <row r="169" spans="1:22" ht="24.75" hidden="1" customHeight="1" x14ac:dyDescent="0.25">
      <c r="A169" s="108"/>
      <c r="B169" s="109"/>
      <c r="C169" s="110"/>
      <c r="D169" s="110"/>
      <c r="E169" s="111"/>
      <c r="F169" s="71"/>
      <c r="G169" s="23"/>
      <c r="H169" s="23"/>
      <c r="I169" s="23"/>
      <c r="J169" s="90"/>
      <c r="K169" s="26"/>
      <c r="L169" s="26"/>
      <c r="M169" s="26"/>
      <c r="N169" s="77"/>
      <c r="O169" s="23"/>
      <c r="P169" s="23"/>
      <c r="Q169" s="2"/>
      <c r="R169" s="2"/>
      <c r="S169" s="2"/>
      <c r="T169" s="2"/>
      <c r="U169" s="2"/>
      <c r="V169" s="2"/>
    </row>
    <row r="170" spans="1:22" ht="24.75" hidden="1" customHeight="1" x14ac:dyDescent="0.25">
      <c r="A170" s="108"/>
      <c r="B170" s="109"/>
      <c r="C170" s="110"/>
      <c r="D170" s="110"/>
      <c r="E170" s="111"/>
      <c r="F170" s="71"/>
      <c r="G170" s="23"/>
      <c r="H170" s="23"/>
      <c r="I170" s="23"/>
      <c r="J170" s="90"/>
      <c r="K170" s="26"/>
      <c r="L170" s="26"/>
      <c r="M170" s="26"/>
      <c r="N170" s="77"/>
      <c r="O170" s="23"/>
      <c r="P170" s="23"/>
      <c r="Q170" s="2"/>
      <c r="R170" s="2"/>
      <c r="S170" s="2"/>
      <c r="T170" s="2"/>
      <c r="U170" s="2"/>
      <c r="V170" s="2"/>
    </row>
    <row r="171" spans="1:22" ht="24.75" hidden="1" customHeight="1" x14ac:dyDescent="0.25">
      <c r="A171" s="108"/>
      <c r="B171" s="109"/>
      <c r="C171" s="110"/>
      <c r="D171" s="110"/>
      <c r="E171" s="111"/>
      <c r="F171" s="71"/>
      <c r="G171" s="23"/>
      <c r="H171" s="23"/>
      <c r="I171" s="23"/>
      <c r="J171" s="90"/>
      <c r="K171" s="26"/>
      <c r="L171" s="26"/>
      <c r="M171" s="26"/>
      <c r="N171" s="77"/>
      <c r="O171" s="23"/>
      <c r="P171" s="23"/>
      <c r="Q171" s="2"/>
      <c r="R171" s="2"/>
      <c r="S171" s="2"/>
      <c r="T171" s="2"/>
      <c r="U171" s="2"/>
      <c r="V171" s="2"/>
    </row>
    <row r="172" spans="1:22" ht="24.75" hidden="1" customHeight="1" x14ac:dyDescent="0.25">
      <c r="A172" s="108"/>
      <c r="B172" s="109"/>
      <c r="C172" s="110"/>
      <c r="D172" s="110"/>
      <c r="E172" s="111"/>
      <c r="F172" s="71"/>
      <c r="G172" s="23"/>
      <c r="H172" s="23"/>
      <c r="I172" s="23"/>
      <c r="J172" s="90"/>
      <c r="K172" s="26"/>
      <c r="L172" s="26"/>
      <c r="M172" s="26"/>
      <c r="N172" s="77"/>
      <c r="O172" s="23"/>
      <c r="P172" s="23"/>
      <c r="Q172" s="2"/>
      <c r="R172" s="2"/>
      <c r="S172" s="2"/>
      <c r="T172" s="2"/>
      <c r="U172" s="2"/>
      <c r="V172" s="2"/>
    </row>
    <row r="173" spans="1:22" ht="24.75" hidden="1" customHeight="1" x14ac:dyDescent="0.25">
      <c r="A173" s="108"/>
      <c r="B173" s="109"/>
      <c r="C173" s="110"/>
      <c r="D173" s="110"/>
      <c r="E173" s="111"/>
      <c r="F173" s="71"/>
      <c r="G173" s="23"/>
      <c r="H173" s="23"/>
      <c r="I173" s="23"/>
      <c r="J173" s="90"/>
      <c r="K173" s="26"/>
      <c r="L173" s="26"/>
      <c r="M173" s="26"/>
      <c r="N173" s="77"/>
      <c r="O173" s="23"/>
      <c r="P173" s="23"/>
      <c r="Q173" s="2"/>
      <c r="R173" s="2"/>
      <c r="S173" s="2"/>
      <c r="T173" s="2"/>
      <c r="U173" s="2"/>
      <c r="V173" s="2"/>
    </row>
    <row r="174" spans="1:22" ht="24.75" hidden="1" customHeight="1" x14ac:dyDescent="0.25">
      <c r="A174" s="2"/>
      <c r="B174" s="21"/>
      <c r="C174" s="67"/>
      <c r="D174" s="67"/>
      <c r="E174" s="22"/>
      <c r="F174" s="71"/>
      <c r="G174" s="23"/>
      <c r="H174" s="23"/>
      <c r="I174" s="23"/>
      <c r="J174" s="90"/>
      <c r="K174" s="26"/>
      <c r="L174" s="26"/>
      <c r="M174" s="26"/>
      <c r="N174" s="77"/>
      <c r="O174" s="23"/>
      <c r="P174" s="23"/>
      <c r="Q174" s="2"/>
      <c r="R174" s="2"/>
      <c r="S174" s="2"/>
      <c r="T174" s="2"/>
      <c r="U174" s="2"/>
      <c r="V174" s="2"/>
    </row>
    <row r="175" spans="1:22" ht="24.75" hidden="1" customHeight="1" x14ac:dyDescent="0.25">
      <c r="A175" s="2"/>
      <c r="B175" s="21"/>
      <c r="C175" s="67"/>
      <c r="D175" s="67"/>
      <c r="E175" s="22"/>
      <c r="F175" s="71"/>
      <c r="G175" s="23"/>
      <c r="H175" s="23"/>
      <c r="I175" s="23"/>
      <c r="J175" s="90"/>
      <c r="K175" s="26"/>
      <c r="L175" s="26"/>
      <c r="M175" s="26"/>
      <c r="N175" s="77"/>
      <c r="O175" s="23"/>
      <c r="P175" s="23"/>
      <c r="Q175" s="2"/>
      <c r="R175" s="2"/>
      <c r="S175" s="2"/>
      <c r="T175" s="2"/>
      <c r="U175" s="2"/>
      <c r="V175" s="2"/>
    </row>
    <row r="176" spans="1:22" ht="24.75" hidden="1" customHeight="1" x14ac:dyDescent="0.25">
      <c r="A176" s="2"/>
      <c r="B176" s="21"/>
      <c r="C176" s="67"/>
      <c r="D176" s="67"/>
      <c r="E176" s="22"/>
      <c r="F176" s="71"/>
      <c r="G176" s="23"/>
      <c r="H176" s="23"/>
      <c r="I176" s="23"/>
      <c r="J176" s="90"/>
      <c r="K176" s="26"/>
      <c r="L176" s="26"/>
      <c r="M176" s="26"/>
      <c r="N176" s="77"/>
      <c r="O176" s="23"/>
      <c r="P176" s="23"/>
      <c r="Q176" s="2"/>
      <c r="R176" s="2"/>
      <c r="S176" s="2"/>
      <c r="T176" s="2"/>
      <c r="U176" s="2"/>
      <c r="V176" s="2"/>
    </row>
    <row r="177" spans="1:22" ht="24.75" hidden="1" customHeight="1" x14ac:dyDescent="0.25">
      <c r="A177" s="2"/>
      <c r="B177" s="21"/>
      <c r="C177" s="67"/>
      <c r="D177" s="67"/>
      <c r="E177" s="22"/>
      <c r="F177" s="71"/>
      <c r="G177" s="23"/>
      <c r="H177" s="23"/>
      <c r="I177" s="23"/>
      <c r="J177" s="90"/>
      <c r="K177" s="26"/>
      <c r="L177" s="26"/>
      <c r="M177" s="26"/>
      <c r="N177" s="77"/>
      <c r="O177" s="23"/>
      <c r="P177" s="23"/>
      <c r="Q177" s="2"/>
      <c r="R177" s="2"/>
      <c r="S177" s="2"/>
      <c r="T177" s="2"/>
      <c r="U177" s="2"/>
      <c r="V177" s="2"/>
    </row>
    <row r="178" spans="1:22" ht="24.75" hidden="1" customHeight="1" x14ac:dyDescent="0.25">
      <c r="A178" s="2"/>
      <c r="B178" s="21"/>
      <c r="C178" s="67"/>
      <c r="D178" s="67"/>
      <c r="E178" s="22"/>
      <c r="F178" s="71"/>
      <c r="G178" s="23"/>
      <c r="H178" s="23"/>
      <c r="I178" s="23"/>
      <c r="J178" s="90"/>
      <c r="K178" s="26"/>
      <c r="L178" s="26"/>
      <c r="M178" s="26"/>
      <c r="N178" s="77"/>
      <c r="O178" s="23"/>
      <c r="P178" s="23"/>
      <c r="Q178" s="2"/>
      <c r="R178" s="2"/>
      <c r="S178" s="2"/>
      <c r="T178" s="2"/>
      <c r="U178" s="2"/>
      <c r="V178" s="2"/>
    </row>
    <row r="179" spans="1:22" ht="24.75" hidden="1" customHeight="1" x14ac:dyDescent="0.25">
      <c r="A179" s="2"/>
      <c r="B179" s="21"/>
      <c r="C179" s="67"/>
      <c r="D179" s="67"/>
      <c r="E179" s="22"/>
      <c r="F179" s="71"/>
      <c r="G179" s="23"/>
      <c r="H179" s="23"/>
      <c r="I179" s="23"/>
      <c r="J179" s="90"/>
      <c r="K179" s="26"/>
      <c r="L179" s="26"/>
      <c r="M179" s="26"/>
      <c r="N179" s="77"/>
      <c r="O179" s="23"/>
      <c r="P179" s="23"/>
      <c r="Q179" s="2"/>
      <c r="R179" s="2"/>
      <c r="S179" s="2"/>
      <c r="T179" s="2"/>
      <c r="U179" s="2"/>
      <c r="V179" s="2"/>
    </row>
    <row r="180" spans="1:22" ht="24.75" hidden="1" customHeight="1" x14ac:dyDescent="0.25">
      <c r="A180" s="2"/>
      <c r="B180" s="21"/>
      <c r="C180" s="67"/>
      <c r="D180" s="67"/>
      <c r="E180" s="22"/>
      <c r="F180" s="71"/>
      <c r="G180" s="23"/>
      <c r="H180" s="23"/>
      <c r="I180" s="23"/>
      <c r="J180" s="90"/>
      <c r="K180" s="26"/>
      <c r="L180" s="26"/>
      <c r="M180" s="26"/>
      <c r="N180" s="77"/>
      <c r="O180" s="23"/>
      <c r="P180" s="23"/>
      <c r="Q180" s="2"/>
      <c r="R180" s="2"/>
      <c r="S180" s="2"/>
      <c r="T180" s="2"/>
      <c r="U180" s="2"/>
      <c r="V180" s="2"/>
    </row>
    <row r="181" spans="1:22" ht="24.75" hidden="1" customHeight="1" x14ac:dyDescent="0.25">
      <c r="A181" s="2"/>
      <c r="B181" s="21"/>
      <c r="C181" s="67"/>
      <c r="D181" s="67"/>
      <c r="E181" s="22"/>
      <c r="F181" s="71"/>
      <c r="G181" s="23"/>
      <c r="H181" s="23"/>
      <c r="I181" s="23"/>
      <c r="J181" s="90"/>
      <c r="K181" s="26"/>
      <c r="L181" s="26"/>
      <c r="M181" s="26"/>
      <c r="N181" s="77"/>
      <c r="O181" s="23"/>
      <c r="P181" s="23"/>
      <c r="Q181" s="2"/>
      <c r="R181" s="2"/>
      <c r="S181" s="2"/>
      <c r="T181" s="2"/>
      <c r="U181" s="2"/>
      <c r="V181" s="2"/>
    </row>
    <row r="182" spans="1:22" ht="24.75" hidden="1" customHeight="1" x14ac:dyDescent="0.25">
      <c r="A182" s="2"/>
      <c r="B182" s="21"/>
      <c r="C182" s="67"/>
      <c r="D182" s="67"/>
      <c r="E182" s="22"/>
      <c r="F182" s="71"/>
      <c r="G182" s="23"/>
      <c r="H182" s="23"/>
      <c r="I182" s="23"/>
      <c r="J182" s="90"/>
      <c r="K182" s="26"/>
      <c r="L182" s="26"/>
      <c r="M182" s="26"/>
      <c r="N182" s="77"/>
      <c r="O182" s="23"/>
      <c r="P182" s="23"/>
      <c r="Q182" s="2"/>
      <c r="R182" s="2"/>
      <c r="S182" s="2"/>
      <c r="T182" s="2"/>
      <c r="U182" s="2"/>
      <c r="V182" s="2"/>
    </row>
    <row r="183" spans="1:22" ht="24.75" hidden="1" customHeight="1" x14ac:dyDescent="0.25">
      <c r="A183" s="2"/>
      <c r="B183" s="21"/>
      <c r="C183" s="67"/>
      <c r="D183" s="67"/>
      <c r="E183" s="22"/>
      <c r="F183" s="71"/>
      <c r="G183" s="23"/>
      <c r="H183" s="23"/>
      <c r="I183" s="23"/>
      <c r="J183" s="90"/>
      <c r="K183" s="26"/>
      <c r="L183" s="26"/>
      <c r="M183" s="26"/>
      <c r="N183" s="77"/>
      <c r="O183" s="23"/>
      <c r="P183" s="23"/>
      <c r="Q183" s="2"/>
      <c r="R183" s="2"/>
      <c r="S183" s="2"/>
      <c r="T183" s="2"/>
      <c r="U183" s="2"/>
      <c r="V183" s="2"/>
    </row>
    <row r="184" spans="1:22" ht="24.75" hidden="1" customHeight="1" x14ac:dyDescent="0.25">
      <c r="A184" s="2"/>
      <c r="B184" s="21"/>
      <c r="C184" s="67"/>
      <c r="D184" s="67"/>
      <c r="E184" s="22"/>
      <c r="F184" s="71"/>
      <c r="G184" s="23"/>
      <c r="H184" s="23"/>
      <c r="I184" s="23"/>
      <c r="J184" s="90"/>
      <c r="K184" s="26"/>
      <c r="L184" s="26"/>
      <c r="M184" s="26"/>
      <c r="N184" s="77"/>
      <c r="O184" s="23"/>
      <c r="P184" s="23"/>
      <c r="Q184" s="2"/>
      <c r="R184" s="2"/>
      <c r="S184" s="2"/>
      <c r="T184" s="2"/>
      <c r="U184" s="2"/>
      <c r="V184" s="2"/>
    </row>
    <row r="185" spans="1:22" ht="24.75" hidden="1" customHeight="1" x14ac:dyDescent="0.25">
      <c r="A185" s="2"/>
      <c r="B185" s="21"/>
      <c r="C185" s="67"/>
      <c r="D185" s="67"/>
      <c r="E185" s="22"/>
      <c r="F185" s="71"/>
      <c r="G185" s="23"/>
      <c r="H185" s="23"/>
      <c r="I185" s="23"/>
      <c r="J185" s="90"/>
      <c r="K185" s="26"/>
      <c r="L185" s="26"/>
      <c r="M185" s="26"/>
      <c r="N185" s="77"/>
      <c r="O185" s="23"/>
      <c r="P185" s="23"/>
      <c r="Q185" s="2"/>
      <c r="R185" s="2"/>
      <c r="S185" s="2"/>
      <c r="T185" s="2"/>
      <c r="U185" s="2"/>
      <c r="V185" s="2"/>
    </row>
    <row r="186" spans="1:22" ht="24.75" hidden="1" customHeight="1" x14ac:dyDescent="0.25">
      <c r="A186" s="2"/>
      <c r="B186" s="21"/>
      <c r="C186" s="67"/>
      <c r="D186" s="67"/>
      <c r="E186" s="22"/>
      <c r="F186" s="71"/>
      <c r="G186" s="23"/>
      <c r="H186" s="23"/>
      <c r="I186" s="23"/>
      <c r="J186" s="90"/>
      <c r="K186" s="26"/>
      <c r="L186" s="26"/>
      <c r="M186" s="26"/>
      <c r="N186" s="77"/>
      <c r="O186" s="23"/>
      <c r="P186" s="23"/>
      <c r="Q186" s="2"/>
      <c r="R186" s="2"/>
      <c r="S186" s="2"/>
      <c r="T186" s="2"/>
      <c r="U186" s="2"/>
      <c r="V186" s="2"/>
    </row>
    <row r="187" spans="1:22" ht="24.75" hidden="1" customHeight="1" x14ac:dyDescent="0.25">
      <c r="A187" s="2"/>
      <c r="B187" s="21"/>
      <c r="C187" s="67"/>
      <c r="D187" s="67"/>
      <c r="E187" s="22"/>
      <c r="F187" s="71"/>
      <c r="G187" s="23"/>
      <c r="H187" s="23"/>
      <c r="I187" s="23"/>
      <c r="J187" s="90"/>
      <c r="K187" s="26"/>
      <c r="L187" s="26"/>
      <c r="M187" s="26"/>
      <c r="N187" s="77"/>
      <c r="O187" s="23"/>
      <c r="P187" s="23"/>
      <c r="Q187" s="2"/>
      <c r="R187" s="2"/>
      <c r="S187" s="2"/>
      <c r="T187" s="2"/>
      <c r="U187" s="2"/>
      <c r="V187" s="2"/>
    </row>
    <row r="188" spans="1:22" ht="24.75" hidden="1" customHeight="1" x14ac:dyDescent="0.25">
      <c r="A188" s="2"/>
      <c r="B188" s="21"/>
      <c r="C188" s="67"/>
      <c r="D188" s="67"/>
      <c r="E188" s="22"/>
      <c r="F188" s="71"/>
      <c r="G188" s="23"/>
      <c r="H188" s="23"/>
      <c r="I188" s="23"/>
      <c r="J188" s="90"/>
      <c r="K188" s="26"/>
      <c r="L188" s="26"/>
      <c r="M188" s="26"/>
      <c r="N188" s="77"/>
      <c r="O188" s="23"/>
      <c r="P188" s="23"/>
      <c r="Q188" s="2"/>
      <c r="R188" s="2"/>
      <c r="S188" s="2"/>
      <c r="T188" s="2"/>
      <c r="U188" s="2"/>
      <c r="V188" s="2"/>
    </row>
    <row r="189" spans="1:22" ht="24.75" hidden="1" customHeight="1" x14ac:dyDescent="0.25">
      <c r="A189" s="2"/>
      <c r="B189" s="21"/>
      <c r="C189" s="67"/>
      <c r="D189" s="67"/>
      <c r="E189" s="22"/>
      <c r="F189" s="71"/>
      <c r="G189" s="23"/>
      <c r="H189" s="23"/>
      <c r="I189" s="23"/>
      <c r="J189" s="90"/>
      <c r="K189" s="26"/>
      <c r="L189" s="26"/>
      <c r="M189" s="26"/>
      <c r="N189" s="77"/>
      <c r="O189" s="23"/>
      <c r="P189" s="23"/>
      <c r="Q189" s="2"/>
      <c r="R189" s="2"/>
      <c r="S189" s="2"/>
      <c r="T189" s="2"/>
      <c r="U189" s="2"/>
      <c r="V189" s="2"/>
    </row>
    <row r="190" spans="1:22" ht="24.75" hidden="1" customHeight="1" x14ac:dyDescent="0.25">
      <c r="A190" s="2"/>
      <c r="B190" s="21"/>
      <c r="C190" s="67"/>
      <c r="D190" s="67"/>
      <c r="E190" s="22"/>
      <c r="F190" s="71"/>
      <c r="G190" s="23"/>
      <c r="H190" s="23"/>
      <c r="I190" s="23"/>
      <c r="J190" s="90"/>
      <c r="K190" s="26"/>
      <c r="L190" s="26"/>
      <c r="M190" s="26"/>
      <c r="N190" s="77"/>
      <c r="O190" s="23"/>
      <c r="P190" s="23"/>
      <c r="Q190" s="2"/>
      <c r="R190" s="2"/>
      <c r="S190" s="2"/>
      <c r="T190" s="2"/>
      <c r="U190" s="2"/>
      <c r="V190" s="2"/>
    </row>
    <row r="191" spans="1:22" ht="24.75" hidden="1" customHeight="1" x14ac:dyDescent="0.25">
      <c r="A191" s="2"/>
      <c r="B191" s="21"/>
      <c r="C191" s="67"/>
      <c r="D191" s="67"/>
      <c r="E191" s="22"/>
      <c r="F191" s="71"/>
      <c r="G191" s="23"/>
      <c r="H191" s="23"/>
      <c r="I191" s="23"/>
      <c r="J191" s="90"/>
      <c r="K191" s="26"/>
      <c r="L191" s="26"/>
      <c r="M191" s="26"/>
      <c r="N191" s="77"/>
      <c r="O191" s="23"/>
      <c r="P191" s="23"/>
      <c r="Q191" s="2"/>
      <c r="R191" s="2"/>
      <c r="S191" s="2"/>
      <c r="T191" s="2"/>
      <c r="U191" s="2"/>
      <c r="V191" s="2"/>
    </row>
    <row r="192" spans="1:22" ht="24.75" hidden="1" customHeight="1" x14ac:dyDescent="0.25">
      <c r="A192" s="2"/>
      <c r="B192" s="21"/>
      <c r="C192" s="67"/>
      <c r="D192" s="67"/>
      <c r="E192" s="22"/>
      <c r="F192" s="71"/>
      <c r="G192" s="23"/>
      <c r="H192" s="23"/>
      <c r="I192" s="23"/>
      <c r="J192" s="90"/>
      <c r="K192" s="26"/>
      <c r="L192" s="26"/>
      <c r="M192" s="26"/>
      <c r="N192" s="77"/>
      <c r="O192" s="23"/>
      <c r="P192" s="23"/>
      <c r="Q192" s="2"/>
      <c r="R192" s="2"/>
      <c r="S192" s="2"/>
      <c r="T192" s="2"/>
      <c r="U192" s="2"/>
      <c r="V192" s="2"/>
    </row>
    <row r="193" spans="1:22" ht="24.75" hidden="1" customHeight="1" x14ac:dyDescent="0.25">
      <c r="A193" s="2"/>
      <c r="B193" s="21"/>
      <c r="C193" s="67"/>
      <c r="D193" s="67"/>
      <c r="E193" s="22"/>
      <c r="F193" s="71"/>
      <c r="G193" s="23"/>
      <c r="H193" s="23"/>
      <c r="I193" s="23"/>
      <c r="J193" s="90"/>
      <c r="K193" s="26"/>
      <c r="L193" s="26"/>
      <c r="M193" s="26"/>
      <c r="N193" s="77"/>
      <c r="O193" s="23"/>
      <c r="P193" s="23"/>
      <c r="Q193" s="2"/>
      <c r="R193" s="2"/>
      <c r="S193" s="2"/>
      <c r="T193" s="2"/>
      <c r="U193" s="2"/>
      <c r="V193" s="2"/>
    </row>
    <row r="194" spans="1:22" ht="24.75" hidden="1" customHeight="1" x14ac:dyDescent="0.25">
      <c r="A194" s="2"/>
      <c r="B194" s="21"/>
      <c r="C194" s="67"/>
      <c r="D194" s="67"/>
      <c r="E194" s="22"/>
      <c r="F194" s="71"/>
      <c r="G194" s="23"/>
      <c r="H194" s="23"/>
      <c r="I194" s="23"/>
      <c r="J194" s="90"/>
      <c r="K194" s="26"/>
      <c r="L194" s="26"/>
      <c r="M194" s="26"/>
      <c r="N194" s="77"/>
      <c r="O194" s="23"/>
      <c r="P194" s="23"/>
      <c r="Q194" s="2"/>
      <c r="R194" s="2"/>
      <c r="S194" s="2"/>
      <c r="T194" s="2"/>
      <c r="U194" s="2"/>
      <c r="V194" s="2"/>
    </row>
    <row r="195" spans="1:22" ht="24.75" hidden="1" customHeight="1" x14ac:dyDescent="0.25">
      <c r="A195" s="2"/>
      <c r="B195" s="21"/>
      <c r="C195" s="67"/>
      <c r="D195" s="67"/>
      <c r="E195" s="22"/>
      <c r="F195" s="71"/>
      <c r="G195" s="23"/>
      <c r="H195" s="23"/>
      <c r="I195" s="23"/>
      <c r="J195" s="90"/>
      <c r="K195" s="26"/>
      <c r="L195" s="26"/>
      <c r="M195" s="26"/>
      <c r="N195" s="77"/>
      <c r="O195" s="23"/>
      <c r="P195" s="23"/>
      <c r="Q195" s="2"/>
      <c r="R195" s="2"/>
      <c r="S195" s="2"/>
      <c r="T195" s="2"/>
      <c r="U195" s="2"/>
      <c r="V195" s="2"/>
    </row>
    <row r="196" spans="1:22" ht="24.75" hidden="1" customHeight="1" x14ac:dyDescent="0.25">
      <c r="A196" s="2"/>
      <c r="B196" s="21"/>
      <c r="C196" s="67"/>
      <c r="D196" s="67"/>
      <c r="E196" s="22"/>
      <c r="F196" s="71"/>
      <c r="G196" s="23"/>
      <c r="H196" s="23"/>
      <c r="I196" s="23"/>
      <c r="J196" s="90"/>
      <c r="K196" s="26"/>
      <c r="L196" s="26"/>
      <c r="M196" s="26"/>
      <c r="N196" s="77"/>
      <c r="O196" s="23"/>
      <c r="P196" s="23"/>
      <c r="Q196" s="2"/>
      <c r="R196" s="2"/>
      <c r="S196" s="2"/>
      <c r="T196" s="2"/>
      <c r="U196" s="2"/>
      <c r="V196" s="2"/>
    </row>
    <row r="197" spans="1:22" ht="24.75" hidden="1" customHeight="1" x14ac:dyDescent="0.25">
      <c r="A197" s="2"/>
      <c r="B197" s="21"/>
      <c r="C197" s="67"/>
      <c r="D197" s="67"/>
      <c r="E197" s="22"/>
      <c r="F197" s="71"/>
      <c r="G197" s="23"/>
      <c r="H197" s="23"/>
      <c r="I197" s="23"/>
      <c r="J197" s="90"/>
      <c r="K197" s="26"/>
      <c r="L197" s="26"/>
      <c r="M197" s="26"/>
      <c r="N197" s="77"/>
      <c r="O197" s="23"/>
      <c r="P197" s="23"/>
      <c r="Q197" s="2"/>
      <c r="R197" s="2"/>
      <c r="S197" s="2"/>
      <c r="T197" s="2"/>
      <c r="U197" s="2"/>
      <c r="V197" s="2"/>
    </row>
    <row r="198" spans="1:22" ht="24.75" hidden="1" customHeight="1" x14ac:dyDescent="0.25">
      <c r="A198" s="2"/>
      <c r="B198" s="21"/>
      <c r="C198" s="67"/>
      <c r="D198" s="67"/>
      <c r="E198" s="22"/>
      <c r="F198" s="71"/>
      <c r="G198" s="23"/>
      <c r="H198" s="23"/>
      <c r="I198" s="23"/>
      <c r="J198" s="90"/>
      <c r="K198" s="26"/>
      <c r="L198" s="26"/>
      <c r="M198" s="26"/>
      <c r="N198" s="77"/>
      <c r="O198" s="23"/>
      <c r="P198" s="23"/>
      <c r="Q198" s="2"/>
      <c r="R198" s="2"/>
      <c r="S198" s="2"/>
      <c r="T198" s="2"/>
      <c r="U198" s="2"/>
      <c r="V198" s="2"/>
    </row>
    <row r="199" spans="1:22" ht="24.75" hidden="1" customHeight="1" x14ac:dyDescent="0.25">
      <c r="A199" s="2"/>
      <c r="B199" s="21"/>
      <c r="C199" s="67"/>
      <c r="D199" s="67"/>
      <c r="E199" s="22"/>
      <c r="F199" s="71"/>
      <c r="G199" s="23"/>
      <c r="H199" s="23"/>
      <c r="I199" s="23"/>
      <c r="J199" s="90"/>
      <c r="K199" s="26"/>
      <c r="L199" s="26"/>
      <c r="M199" s="26"/>
      <c r="N199" s="77"/>
      <c r="O199" s="23"/>
      <c r="P199" s="23"/>
      <c r="Q199" s="2"/>
      <c r="R199" s="2"/>
      <c r="S199" s="2"/>
      <c r="T199" s="2"/>
      <c r="U199" s="2"/>
      <c r="V199" s="2"/>
    </row>
    <row r="200" spans="1:22" ht="24.75" hidden="1" customHeight="1" x14ac:dyDescent="0.25">
      <c r="A200" s="2"/>
      <c r="B200" s="21"/>
      <c r="C200" s="67"/>
      <c r="D200" s="67"/>
      <c r="E200" s="22"/>
      <c r="F200" s="71"/>
      <c r="G200" s="23"/>
      <c r="H200" s="23"/>
      <c r="I200" s="23"/>
      <c r="J200" s="90"/>
      <c r="K200" s="26"/>
      <c r="L200" s="26"/>
      <c r="M200" s="26"/>
      <c r="N200" s="77"/>
      <c r="O200" s="23"/>
      <c r="P200" s="23"/>
      <c r="Q200" s="2"/>
      <c r="R200" s="2"/>
      <c r="S200" s="2"/>
      <c r="T200" s="2"/>
      <c r="U200" s="2"/>
      <c r="V200" s="2"/>
    </row>
    <row r="201" spans="1:22" ht="24.75" hidden="1" customHeight="1" x14ac:dyDescent="0.25">
      <c r="A201" s="2"/>
      <c r="B201" s="21"/>
      <c r="C201" s="67"/>
      <c r="D201" s="67"/>
      <c r="E201" s="22"/>
      <c r="F201" s="71"/>
      <c r="G201" s="23"/>
      <c r="H201" s="23"/>
      <c r="I201" s="23"/>
      <c r="J201" s="90"/>
      <c r="K201" s="26"/>
      <c r="L201" s="26"/>
      <c r="M201" s="26"/>
      <c r="N201" s="77"/>
      <c r="O201" s="23"/>
      <c r="P201" s="23"/>
      <c r="Q201" s="2"/>
      <c r="R201" s="2"/>
      <c r="S201" s="2"/>
      <c r="T201" s="2"/>
      <c r="U201" s="2"/>
      <c r="V201" s="2"/>
    </row>
    <row r="202" spans="1:22" ht="24.75" hidden="1" customHeight="1" x14ac:dyDescent="0.25">
      <c r="A202" s="2"/>
      <c r="B202" s="21"/>
      <c r="C202" s="67"/>
      <c r="D202" s="67"/>
      <c r="E202" s="22"/>
      <c r="F202" s="71"/>
      <c r="G202" s="23"/>
      <c r="H202" s="23"/>
      <c r="I202" s="23"/>
      <c r="J202" s="90"/>
      <c r="K202" s="26"/>
      <c r="L202" s="26"/>
      <c r="M202" s="26"/>
      <c r="N202" s="77"/>
      <c r="O202" s="23"/>
      <c r="P202" s="23"/>
      <c r="Q202" s="2"/>
      <c r="R202" s="2"/>
      <c r="S202" s="2"/>
      <c r="T202" s="2"/>
      <c r="U202" s="2"/>
      <c r="V202" s="2"/>
    </row>
    <row r="203" spans="1:22" ht="24.75" hidden="1" customHeight="1" x14ac:dyDescent="0.25">
      <c r="A203" s="2"/>
      <c r="B203" s="21"/>
      <c r="C203" s="67"/>
      <c r="D203" s="67"/>
      <c r="E203" s="22"/>
      <c r="F203" s="71"/>
      <c r="G203" s="23"/>
      <c r="H203" s="23"/>
      <c r="I203" s="23"/>
      <c r="J203" s="90"/>
      <c r="K203" s="26"/>
      <c r="L203" s="26"/>
      <c r="M203" s="26"/>
      <c r="N203" s="77"/>
      <c r="O203" s="23"/>
      <c r="P203" s="23"/>
      <c r="Q203" s="2"/>
      <c r="R203" s="2"/>
      <c r="S203" s="2"/>
      <c r="T203" s="2"/>
      <c r="U203" s="2"/>
      <c r="V203" s="2"/>
    </row>
    <row r="204" spans="1:22" ht="24.75" hidden="1" customHeight="1" x14ac:dyDescent="0.25">
      <c r="A204" s="2"/>
      <c r="B204" s="21"/>
      <c r="C204" s="67"/>
      <c r="D204" s="67"/>
      <c r="E204" s="22"/>
      <c r="F204" s="71"/>
      <c r="G204" s="23"/>
      <c r="H204" s="23"/>
      <c r="I204" s="23"/>
      <c r="J204" s="90"/>
      <c r="K204" s="26"/>
      <c r="L204" s="26"/>
      <c r="M204" s="26"/>
      <c r="N204" s="77"/>
      <c r="O204" s="23"/>
      <c r="P204" s="23"/>
      <c r="Q204" s="2"/>
      <c r="R204" s="2"/>
      <c r="S204" s="2"/>
      <c r="T204" s="2"/>
      <c r="U204" s="2"/>
      <c r="V204" s="2"/>
    </row>
    <row r="205" spans="1:22" ht="24.75" hidden="1" customHeight="1" x14ac:dyDescent="0.25">
      <c r="A205" s="2"/>
      <c r="B205" s="21"/>
      <c r="C205" s="67"/>
      <c r="D205" s="67"/>
      <c r="E205" s="22"/>
      <c r="F205" s="71"/>
      <c r="G205" s="23"/>
      <c r="H205" s="23"/>
      <c r="I205" s="23"/>
      <c r="J205" s="90"/>
      <c r="K205" s="26"/>
      <c r="L205" s="26"/>
      <c r="M205" s="26"/>
      <c r="N205" s="77"/>
      <c r="O205" s="23"/>
      <c r="P205" s="23"/>
      <c r="Q205" s="2"/>
      <c r="R205" s="2"/>
      <c r="S205" s="2"/>
      <c r="T205" s="2"/>
      <c r="U205" s="2"/>
      <c r="V205" s="2"/>
    </row>
    <row r="206" spans="1:22" ht="24.75" hidden="1" customHeight="1" x14ac:dyDescent="0.25">
      <c r="A206" s="2"/>
      <c r="B206" s="21"/>
      <c r="C206" s="67"/>
      <c r="D206" s="67"/>
      <c r="E206" s="22"/>
      <c r="F206" s="71"/>
      <c r="G206" s="23"/>
      <c r="H206" s="23"/>
      <c r="I206" s="23"/>
      <c r="J206" s="90"/>
      <c r="K206" s="26"/>
      <c r="L206" s="26"/>
      <c r="M206" s="26"/>
      <c r="N206" s="77"/>
      <c r="O206" s="23"/>
      <c r="P206" s="23"/>
      <c r="Q206" s="2"/>
      <c r="R206" s="2"/>
      <c r="S206" s="2"/>
      <c r="T206" s="2"/>
      <c r="U206" s="2"/>
      <c r="V206" s="2"/>
    </row>
    <row r="207" spans="1:22" ht="24.75" hidden="1" customHeight="1" x14ac:dyDescent="0.25">
      <c r="A207" s="2"/>
      <c r="B207" s="21"/>
      <c r="C207" s="67"/>
      <c r="D207" s="67"/>
      <c r="E207" s="22"/>
      <c r="F207" s="71"/>
      <c r="G207" s="23"/>
      <c r="H207" s="23"/>
      <c r="I207" s="23"/>
      <c r="J207" s="90"/>
      <c r="K207" s="26"/>
      <c r="L207" s="26"/>
      <c r="M207" s="26"/>
      <c r="N207" s="77"/>
      <c r="O207" s="23"/>
      <c r="P207" s="23"/>
      <c r="Q207" s="2"/>
      <c r="R207" s="2"/>
      <c r="S207" s="2"/>
      <c r="T207" s="2"/>
      <c r="U207" s="2"/>
      <c r="V207" s="2"/>
    </row>
    <row r="208" spans="1:22" ht="24.75" hidden="1" customHeight="1" x14ac:dyDescent="0.25">
      <c r="A208" s="2"/>
      <c r="B208" s="21"/>
      <c r="C208" s="67"/>
      <c r="D208" s="67"/>
      <c r="E208" s="22"/>
      <c r="F208" s="71"/>
      <c r="G208" s="23"/>
      <c r="H208" s="23"/>
      <c r="I208" s="23"/>
      <c r="J208" s="90"/>
      <c r="K208" s="26"/>
      <c r="L208" s="26"/>
      <c r="M208" s="26"/>
      <c r="N208" s="77"/>
      <c r="O208" s="23"/>
      <c r="P208" s="23"/>
      <c r="Q208" s="2"/>
      <c r="R208" s="2"/>
      <c r="S208" s="2"/>
      <c r="T208" s="2"/>
      <c r="U208" s="2"/>
      <c r="V208" s="2"/>
    </row>
    <row r="209" spans="1:22" ht="24.75" hidden="1" customHeight="1" x14ac:dyDescent="0.25">
      <c r="A209" s="2"/>
      <c r="B209" s="21"/>
      <c r="C209" s="67"/>
      <c r="D209" s="67"/>
      <c r="E209" s="22"/>
      <c r="F209" s="71"/>
      <c r="G209" s="23"/>
      <c r="H209" s="23"/>
      <c r="I209" s="23"/>
      <c r="J209" s="90"/>
      <c r="K209" s="26"/>
      <c r="L209" s="26"/>
      <c r="M209" s="26"/>
      <c r="N209" s="77"/>
      <c r="O209" s="23"/>
      <c r="P209" s="23"/>
      <c r="Q209" s="2"/>
      <c r="R209" s="2"/>
      <c r="S209" s="2"/>
      <c r="T209" s="2"/>
      <c r="U209" s="2"/>
      <c r="V209" s="2"/>
    </row>
    <row r="210" spans="1:22" ht="24.75" hidden="1" customHeight="1" x14ac:dyDescent="0.25">
      <c r="A210" s="2"/>
      <c r="B210" s="21"/>
      <c r="C210" s="67"/>
      <c r="D210" s="67"/>
      <c r="E210" s="22"/>
      <c r="F210" s="71"/>
      <c r="G210" s="23"/>
      <c r="H210" s="23"/>
      <c r="I210" s="23"/>
      <c r="J210" s="90"/>
      <c r="K210" s="26"/>
      <c r="L210" s="26"/>
      <c r="M210" s="26"/>
      <c r="N210" s="77"/>
      <c r="O210" s="23"/>
      <c r="P210" s="23"/>
      <c r="Q210" s="2"/>
      <c r="R210" s="2"/>
      <c r="S210" s="2"/>
      <c r="T210" s="2"/>
      <c r="U210" s="2"/>
      <c r="V210" s="2"/>
    </row>
    <row r="211" spans="1:22" ht="24.75" hidden="1" customHeight="1" x14ac:dyDescent="0.25">
      <c r="A211" s="2"/>
      <c r="B211" s="21"/>
      <c r="C211" s="67"/>
      <c r="D211" s="67"/>
      <c r="E211" s="22"/>
      <c r="F211" s="71"/>
      <c r="G211" s="23"/>
      <c r="H211" s="23"/>
      <c r="I211" s="23"/>
      <c r="J211" s="90"/>
      <c r="K211" s="26"/>
      <c r="L211" s="26"/>
      <c r="M211" s="26"/>
      <c r="N211" s="77"/>
      <c r="O211" s="23"/>
      <c r="P211" s="23"/>
      <c r="Q211" s="2"/>
      <c r="R211" s="2"/>
      <c r="S211" s="2"/>
      <c r="T211" s="2"/>
      <c r="U211" s="2"/>
      <c r="V211" s="2"/>
    </row>
    <row r="212" spans="1:22" ht="24.75" hidden="1" customHeight="1" x14ac:dyDescent="0.25">
      <c r="A212" s="2"/>
      <c r="B212" s="21"/>
      <c r="C212" s="67"/>
      <c r="D212" s="67"/>
      <c r="E212" s="22"/>
      <c r="F212" s="71"/>
      <c r="G212" s="23"/>
      <c r="H212" s="23"/>
      <c r="I212" s="23"/>
      <c r="J212" s="90"/>
      <c r="K212" s="26"/>
      <c r="L212" s="26"/>
      <c r="M212" s="26"/>
      <c r="N212" s="77"/>
      <c r="O212" s="23"/>
      <c r="P212" s="23"/>
      <c r="Q212" s="2"/>
      <c r="R212" s="2"/>
      <c r="S212" s="2"/>
      <c r="T212" s="2"/>
      <c r="U212" s="2"/>
      <c r="V212" s="2"/>
    </row>
    <row r="213" spans="1:22" ht="24.75" hidden="1" customHeight="1" x14ac:dyDescent="0.25">
      <c r="A213" s="2"/>
      <c r="B213" s="21"/>
      <c r="C213" s="67"/>
      <c r="D213" s="67"/>
      <c r="E213" s="22"/>
      <c r="F213" s="71"/>
      <c r="G213" s="23"/>
      <c r="H213" s="23"/>
      <c r="I213" s="23"/>
      <c r="J213" s="90"/>
      <c r="K213" s="26"/>
      <c r="L213" s="26"/>
      <c r="M213" s="26"/>
      <c r="N213" s="77"/>
      <c r="O213" s="23"/>
      <c r="P213" s="23"/>
      <c r="Q213" s="2"/>
      <c r="R213" s="2"/>
      <c r="S213" s="2"/>
      <c r="T213" s="2"/>
      <c r="U213" s="2"/>
      <c r="V213" s="2"/>
    </row>
    <row r="214" spans="1:22" ht="24.75" hidden="1" customHeight="1" x14ac:dyDescent="0.25">
      <c r="A214" s="2"/>
      <c r="B214" s="21"/>
      <c r="C214" s="67"/>
      <c r="D214" s="67"/>
      <c r="E214" s="22"/>
      <c r="F214" s="71"/>
      <c r="G214" s="23"/>
      <c r="H214" s="23"/>
      <c r="I214" s="23"/>
      <c r="J214" s="90"/>
      <c r="K214" s="26"/>
      <c r="L214" s="26"/>
      <c r="M214" s="26"/>
      <c r="N214" s="77"/>
      <c r="O214" s="23"/>
      <c r="P214" s="23"/>
      <c r="Q214" s="2"/>
      <c r="R214" s="2"/>
      <c r="S214" s="2"/>
      <c r="T214" s="2"/>
      <c r="U214" s="2"/>
      <c r="V214" s="2"/>
    </row>
    <row r="215" spans="1:22" ht="24.75" hidden="1" customHeight="1" x14ac:dyDescent="0.25">
      <c r="A215" s="2"/>
      <c r="B215" s="21"/>
      <c r="C215" s="67"/>
      <c r="D215" s="67"/>
      <c r="E215" s="22"/>
      <c r="F215" s="71"/>
      <c r="G215" s="23"/>
      <c r="H215" s="23"/>
      <c r="I215" s="23"/>
      <c r="J215" s="90"/>
      <c r="K215" s="26"/>
      <c r="L215" s="26"/>
      <c r="M215" s="26"/>
      <c r="N215" s="77"/>
      <c r="O215" s="23"/>
      <c r="P215" s="23"/>
      <c r="Q215" s="2"/>
      <c r="R215" s="2"/>
      <c r="S215" s="2"/>
      <c r="T215" s="2"/>
      <c r="U215" s="2"/>
      <c r="V215" s="2"/>
    </row>
    <row r="216" spans="1:22" ht="24.75" hidden="1" customHeight="1" x14ac:dyDescent="0.25">
      <c r="A216" s="2"/>
      <c r="B216" s="21"/>
      <c r="C216" s="67"/>
      <c r="D216" s="67"/>
      <c r="E216" s="22"/>
      <c r="F216" s="71"/>
      <c r="G216" s="23"/>
      <c r="H216" s="23"/>
      <c r="I216" s="23"/>
      <c r="J216" s="90"/>
      <c r="K216" s="26"/>
      <c r="L216" s="26"/>
      <c r="M216" s="26"/>
      <c r="N216" s="77"/>
      <c r="O216" s="23"/>
      <c r="P216" s="23"/>
      <c r="Q216" s="2"/>
      <c r="R216" s="2"/>
      <c r="S216" s="2"/>
      <c r="T216" s="2"/>
      <c r="U216" s="2"/>
      <c r="V216" s="2"/>
    </row>
    <row r="217" spans="1:22" ht="24.75" hidden="1" customHeight="1" x14ac:dyDescent="0.25">
      <c r="A217" s="2"/>
      <c r="B217" s="21"/>
      <c r="C217" s="67"/>
      <c r="D217" s="67"/>
      <c r="E217" s="22"/>
      <c r="F217" s="71"/>
      <c r="G217" s="23"/>
      <c r="H217" s="23"/>
      <c r="I217" s="23"/>
      <c r="J217" s="90"/>
      <c r="K217" s="26"/>
      <c r="L217" s="26"/>
      <c r="M217" s="26"/>
      <c r="N217" s="77"/>
      <c r="O217" s="23"/>
      <c r="P217" s="23"/>
      <c r="Q217" s="2"/>
      <c r="R217" s="2"/>
      <c r="S217" s="2"/>
      <c r="T217" s="2"/>
      <c r="U217" s="2"/>
      <c r="V217" s="2"/>
    </row>
    <row r="218" spans="1:22" ht="24.75" hidden="1" customHeight="1" x14ac:dyDescent="0.25">
      <c r="A218" s="2"/>
      <c r="B218" s="21"/>
      <c r="C218" s="67"/>
      <c r="D218" s="67"/>
      <c r="E218" s="22"/>
      <c r="F218" s="71"/>
      <c r="G218" s="23"/>
      <c r="H218" s="23"/>
      <c r="I218" s="23"/>
      <c r="J218" s="90"/>
      <c r="K218" s="26"/>
      <c r="L218" s="26"/>
      <c r="M218" s="26"/>
      <c r="N218" s="77"/>
      <c r="O218" s="23"/>
      <c r="P218" s="23"/>
      <c r="Q218" s="2"/>
      <c r="R218" s="2"/>
      <c r="S218" s="2"/>
      <c r="T218" s="2"/>
      <c r="U218" s="2"/>
      <c r="V218" s="2"/>
    </row>
    <row r="219" spans="1:22" ht="24.75" hidden="1" customHeight="1" x14ac:dyDescent="0.25">
      <c r="A219" s="2"/>
      <c r="B219" s="21"/>
      <c r="C219" s="67"/>
      <c r="D219" s="67"/>
      <c r="E219" s="22"/>
      <c r="F219" s="71"/>
      <c r="G219" s="23"/>
      <c r="H219" s="23"/>
      <c r="I219" s="23"/>
      <c r="J219" s="90"/>
      <c r="K219" s="26"/>
      <c r="L219" s="26"/>
      <c r="M219" s="26"/>
      <c r="N219" s="77"/>
      <c r="O219" s="23"/>
      <c r="P219" s="23"/>
      <c r="Q219" s="2"/>
      <c r="R219" s="2"/>
      <c r="S219" s="2"/>
      <c r="T219" s="2"/>
      <c r="U219" s="2"/>
      <c r="V219" s="2"/>
    </row>
    <row r="220" spans="1:22" ht="24.75" hidden="1" customHeight="1" x14ac:dyDescent="0.25">
      <c r="A220" s="2"/>
      <c r="B220" s="21"/>
      <c r="C220" s="67"/>
      <c r="D220" s="67"/>
      <c r="E220" s="22"/>
      <c r="F220" s="71"/>
      <c r="G220" s="23"/>
      <c r="H220" s="23"/>
      <c r="I220" s="23"/>
      <c r="J220" s="90"/>
      <c r="K220" s="26"/>
      <c r="L220" s="26"/>
      <c r="M220" s="26"/>
      <c r="N220" s="77"/>
      <c r="O220" s="23"/>
      <c r="P220" s="23"/>
      <c r="Q220" s="2"/>
      <c r="R220" s="2"/>
      <c r="S220" s="2"/>
      <c r="T220" s="2"/>
      <c r="U220" s="2"/>
      <c r="V220" s="2"/>
    </row>
    <row r="221" spans="1:22" ht="24.75" hidden="1" customHeight="1" x14ac:dyDescent="0.25">
      <c r="A221" s="2"/>
      <c r="B221" s="21"/>
      <c r="C221" s="67"/>
      <c r="D221" s="67"/>
      <c r="E221" s="22"/>
      <c r="F221" s="71"/>
      <c r="G221" s="23"/>
      <c r="H221" s="23"/>
      <c r="I221" s="23"/>
      <c r="J221" s="90"/>
      <c r="K221" s="26"/>
      <c r="L221" s="26"/>
      <c r="M221" s="26"/>
      <c r="N221" s="77"/>
      <c r="O221" s="23"/>
      <c r="P221" s="23"/>
      <c r="Q221" s="2"/>
      <c r="R221" s="2"/>
      <c r="S221" s="2"/>
      <c r="T221" s="2"/>
      <c r="U221" s="2"/>
      <c r="V221" s="2"/>
    </row>
    <row r="222" spans="1:22" ht="24.75" hidden="1" customHeight="1" x14ac:dyDescent="0.25">
      <c r="A222" s="2"/>
      <c r="B222" s="21"/>
      <c r="C222" s="67"/>
      <c r="D222" s="67"/>
      <c r="E222" s="22"/>
      <c r="F222" s="71"/>
      <c r="G222" s="23"/>
      <c r="H222" s="23"/>
      <c r="I222" s="23"/>
      <c r="J222" s="90"/>
      <c r="K222" s="26"/>
      <c r="L222" s="26"/>
      <c r="M222" s="26"/>
      <c r="N222" s="77"/>
      <c r="O222" s="23"/>
      <c r="P222" s="23"/>
      <c r="Q222" s="2"/>
      <c r="R222" s="2"/>
      <c r="S222" s="2"/>
      <c r="T222" s="2"/>
      <c r="U222" s="2"/>
      <c r="V222" s="2"/>
    </row>
    <row r="223" spans="1:22" ht="24.75" hidden="1" customHeight="1" x14ac:dyDescent="0.25">
      <c r="A223" s="2"/>
      <c r="B223" s="21"/>
      <c r="C223" s="67"/>
      <c r="D223" s="67"/>
      <c r="E223" s="22"/>
      <c r="F223" s="71"/>
      <c r="G223" s="23"/>
      <c r="H223" s="23"/>
      <c r="I223" s="23"/>
      <c r="J223" s="90"/>
      <c r="K223" s="26"/>
      <c r="L223" s="26"/>
      <c r="M223" s="26"/>
      <c r="N223" s="77"/>
      <c r="O223" s="23"/>
      <c r="P223" s="23"/>
      <c r="Q223" s="2"/>
      <c r="R223" s="2"/>
      <c r="S223" s="2"/>
      <c r="T223" s="2"/>
      <c r="U223" s="2"/>
      <c r="V223" s="2"/>
    </row>
    <row r="224" spans="1:22" ht="24.75" hidden="1" customHeight="1" x14ac:dyDescent="0.25">
      <c r="A224" s="2"/>
      <c r="B224" s="21"/>
      <c r="C224" s="67"/>
      <c r="D224" s="67"/>
      <c r="E224" s="22"/>
      <c r="F224" s="71"/>
      <c r="G224" s="23"/>
      <c r="H224" s="23"/>
      <c r="I224" s="23"/>
      <c r="J224" s="90"/>
      <c r="K224" s="26"/>
      <c r="L224" s="26"/>
      <c r="M224" s="26"/>
      <c r="N224" s="77"/>
      <c r="O224" s="23"/>
      <c r="P224" s="23"/>
      <c r="Q224" s="2"/>
      <c r="R224" s="2"/>
      <c r="S224" s="2"/>
      <c r="T224" s="2"/>
      <c r="U224" s="2"/>
      <c r="V224" s="2"/>
    </row>
    <row r="225" spans="1:22" ht="24.75" hidden="1" customHeight="1" x14ac:dyDescent="0.25">
      <c r="A225" s="2"/>
      <c r="B225" s="21"/>
      <c r="C225" s="67"/>
      <c r="D225" s="67"/>
      <c r="E225" s="22"/>
      <c r="F225" s="71"/>
      <c r="G225" s="23"/>
      <c r="H225" s="23"/>
      <c r="I225" s="23"/>
      <c r="J225" s="90"/>
      <c r="K225" s="26"/>
      <c r="L225" s="26"/>
      <c r="M225" s="26"/>
      <c r="N225" s="77"/>
      <c r="O225" s="23"/>
      <c r="P225" s="23"/>
      <c r="Q225" s="2"/>
      <c r="R225" s="2"/>
      <c r="S225" s="2"/>
      <c r="T225" s="2"/>
      <c r="U225" s="2"/>
      <c r="V225" s="2"/>
    </row>
    <row r="226" spans="1:22" ht="24.75" hidden="1" customHeight="1" x14ac:dyDescent="0.25">
      <c r="A226" s="2"/>
      <c r="B226" s="21"/>
      <c r="C226" s="67"/>
      <c r="D226" s="67"/>
      <c r="E226" s="22"/>
      <c r="F226" s="71"/>
      <c r="G226" s="23"/>
      <c r="H226" s="23"/>
      <c r="I226" s="23"/>
      <c r="J226" s="90"/>
      <c r="K226" s="26"/>
      <c r="L226" s="26"/>
      <c r="M226" s="26"/>
      <c r="N226" s="77"/>
      <c r="O226" s="23"/>
      <c r="P226" s="23"/>
      <c r="Q226" s="2"/>
      <c r="R226" s="2"/>
      <c r="S226" s="2"/>
      <c r="T226" s="2"/>
      <c r="U226" s="2"/>
      <c r="V226" s="2"/>
    </row>
    <row r="227" spans="1:22" ht="24.75" hidden="1" customHeight="1" x14ac:dyDescent="0.25">
      <c r="A227" s="2"/>
      <c r="B227" s="21"/>
      <c r="C227" s="67"/>
      <c r="D227" s="67"/>
      <c r="E227" s="22"/>
      <c r="F227" s="71"/>
      <c r="G227" s="23"/>
      <c r="H227" s="23"/>
      <c r="I227" s="23"/>
      <c r="J227" s="90"/>
      <c r="K227" s="26"/>
      <c r="L227" s="26"/>
      <c r="M227" s="26"/>
      <c r="N227" s="77"/>
      <c r="O227" s="23"/>
      <c r="P227" s="23"/>
      <c r="Q227" s="2"/>
      <c r="R227" s="2"/>
      <c r="S227" s="2"/>
      <c r="T227" s="2"/>
      <c r="U227" s="2"/>
      <c r="V227" s="2"/>
    </row>
    <row r="228" spans="1:22" ht="24.75" hidden="1" customHeight="1" x14ac:dyDescent="0.25">
      <c r="A228" s="2"/>
      <c r="B228" s="21"/>
      <c r="C228" s="67"/>
      <c r="D228" s="67"/>
      <c r="E228" s="22"/>
      <c r="F228" s="71"/>
      <c r="G228" s="23"/>
      <c r="H228" s="23"/>
      <c r="I228" s="23"/>
      <c r="J228" s="90"/>
      <c r="K228" s="26"/>
      <c r="L228" s="26"/>
      <c r="M228" s="26"/>
      <c r="N228" s="77"/>
      <c r="O228" s="23"/>
      <c r="P228" s="23"/>
      <c r="Q228" s="2"/>
      <c r="R228" s="2"/>
      <c r="S228" s="2"/>
      <c r="T228" s="2"/>
      <c r="U228" s="2"/>
      <c r="V228" s="2"/>
    </row>
    <row r="229" spans="1:22" ht="24.75" hidden="1" customHeight="1" x14ac:dyDescent="0.25">
      <c r="A229" s="2"/>
      <c r="B229" s="21"/>
      <c r="C229" s="67"/>
      <c r="D229" s="67"/>
      <c r="E229" s="22"/>
      <c r="F229" s="71"/>
      <c r="G229" s="23"/>
      <c r="H229" s="23"/>
      <c r="I229" s="23"/>
      <c r="J229" s="90"/>
      <c r="K229" s="26"/>
      <c r="L229" s="26"/>
      <c r="M229" s="26"/>
      <c r="N229" s="77"/>
      <c r="O229" s="23"/>
      <c r="P229" s="23"/>
      <c r="Q229" s="2"/>
      <c r="R229" s="2"/>
      <c r="S229" s="2"/>
      <c r="T229" s="2"/>
      <c r="U229" s="2"/>
      <c r="V229" s="2"/>
    </row>
    <row r="230" spans="1:22" ht="24.75" hidden="1" customHeight="1" x14ac:dyDescent="0.25">
      <c r="A230" s="2"/>
      <c r="B230" s="21"/>
      <c r="C230" s="67"/>
      <c r="D230" s="67"/>
      <c r="E230" s="22"/>
      <c r="F230" s="71"/>
      <c r="G230" s="23"/>
      <c r="H230" s="23"/>
      <c r="I230" s="23"/>
      <c r="J230" s="90"/>
      <c r="K230" s="26"/>
      <c r="L230" s="26"/>
      <c r="M230" s="26"/>
      <c r="N230" s="77"/>
      <c r="O230" s="23"/>
      <c r="P230" s="23"/>
      <c r="Q230" s="2"/>
      <c r="R230" s="2"/>
      <c r="S230" s="2"/>
      <c r="T230" s="2"/>
      <c r="U230" s="2"/>
      <c r="V230" s="2"/>
    </row>
    <row r="231" spans="1:22" ht="24.75" hidden="1" customHeight="1" x14ac:dyDescent="0.25">
      <c r="A231" s="2"/>
      <c r="B231" s="21"/>
      <c r="C231" s="67"/>
      <c r="D231" s="67"/>
      <c r="E231" s="22"/>
      <c r="F231" s="71"/>
      <c r="G231" s="23"/>
      <c r="H231" s="23"/>
      <c r="I231" s="23"/>
      <c r="J231" s="90"/>
      <c r="K231" s="26"/>
      <c r="L231" s="26"/>
      <c r="M231" s="26"/>
      <c r="N231" s="77"/>
      <c r="O231" s="23"/>
      <c r="P231" s="23"/>
      <c r="Q231" s="2"/>
      <c r="R231" s="2"/>
      <c r="S231" s="2"/>
      <c r="T231" s="2"/>
      <c r="U231" s="2"/>
      <c r="V231" s="2"/>
    </row>
    <row r="232" spans="1:22" ht="24.75" hidden="1" customHeight="1" x14ac:dyDescent="0.25">
      <c r="A232" s="2"/>
      <c r="B232" s="21"/>
      <c r="C232" s="67"/>
      <c r="D232" s="67"/>
      <c r="E232" s="22"/>
      <c r="F232" s="71"/>
      <c r="G232" s="23"/>
      <c r="H232" s="23"/>
      <c r="I232" s="23"/>
      <c r="J232" s="90"/>
      <c r="K232" s="26"/>
      <c r="L232" s="26"/>
      <c r="M232" s="26"/>
      <c r="N232" s="77"/>
      <c r="O232" s="23"/>
      <c r="P232" s="23"/>
      <c r="Q232" s="2"/>
      <c r="R232" s="2"/>
      <c r="S232" s="2"/>
      <c r="T232" s="2"/>
      <c r="U232" s="2"/>
      <c r="V232" s="2"/>
    </row>
    <row r="233" spans="1:22" ht="24.75" hidden="1" customHeight="1" x14ac:dyDescent="0.25">
      <c r="A233" s="2"/>
      <c r="B233" s="21"/>
      <c r="C233" s="67"/>
      <c r="D233" s="67"/>
      <c r="E233" s="22"/>
      <c r="F233" s="71"/>
      <c r="G233" s="23"/>
      <c r="H233" s="23"/>
      <c r="I233" s="23"/>
      <c r="J233" s="90"/>
      <c r="K233" s="26"/>
      <c r="L233" s="26"/>
      <c r="M233" s="26"/>
      <c r="N233" s="77"/>
      <c r="O233" s="23"/>
      <c r="P233" s="23"/>
      <c r="Q233" s="2"/>
      <c r="R233" s="2"/>
      <c r="S233" s="2"/>
      <c r="T233" s="2"/>
      <c r="U233" s="2"/>
      <c r="V233" s="2"/>
    </row>
    <row r="234" spans="1:22" ht="24.75" hidden="1" customHeight="1" x14ac:dyDescent="0.25">
      <c r="A234" s="2"/>
      <c r="B234" s="21"/>
      <c r="C234" s="67"/>
      <c r="D234" s="67"/>
      <c r="E234" s="22"/>
      <c r="F234" s="71"/>
      <c r="G234" s="23"/>
      <c r="H234" s="23"/>
      <c r="I234" s="23"/>
      <c r="J234" s="90"/>
      <c r="K234" s="26"/>
      <c r="L234" s="26"/>
      <c r="M234" s="26"/>
      <c r="N234" s="77"/>
      <c r="O234" s="23"/>
      <c r="P234" s="23"/>
      <c r="Q234" s="2"/>
      <c r="R234" s="2"/>
      <c r="S234" s="2"/>
      <c r="T234" s="2"/>
      <c r="U234" s="2"/>
      <c r="V234" s="2"/>
    </row>
    <row r="235" spans="1:22" ht="24.75" hidden="1" customHeight="1" x14ac:dyDescent="0.25">
      <c r="A235" s="2"/>
      <c r="B235" s="21"/>
      <c r="C235" s="67"/>
      <c r="D235" s="67"/>
      <c r="E235" s="22"/>
      <c r="F235" s="71"/>
      <c r="G235" s="23"/>
      <c r="H235" s="23"/>
      <c r="I235" s="23"/>
      <c r="J235" s="90"/>
      <c r="K235" s="26"/>
      <c r="L235" s="26"/>
      <c r="M235" s="26"/>
      <c r="N235" s="77"/>
      <c r="O235" s="23"/>
      <c r="P235" s="23"/>
      <c r="Q235" s="2"/>
      <c r="R235" s="2"/>
      <c r="S235" s="2"/>
      <c r="T235" s="2"/>
      <c r="U235" s="2"/>
      <c r="V235" s="2"/>
    </row>
    <row r="236" spans="1:22" ht="24.75" hidden="1" customHeight="1" x14ac:dyDescent="0.25">
      <c r="A236" s="2"/>
      <c r="B236" s="21"/>
      <c r="C236" s="67"/>
      <c r="D236" s="67"/>
      <c r="E236" s="22"/>
      <c r="F236" s="71"/>
      <c r="G236" s="23"/>
      <c r="H236" s="23"/>
      <c r="I236" s="23"/>
      <c r="J236" s="90"/>
      <c r="K236" s="26"/>
      <c r="L236" s="26"/>
      <c r="M236" s="26"/>
      <c r="N236" s="77"/>
      <c r="O236" s="23"/>
      <c r="P236" s="23"/>
      <c r="Q236" s="2"/>
      <c r="R236" s="2"/>
      <c r="S236" s="2"/>
      <c r="T236" s="2"/>
      <c r="U236" s="2"/>
      <c r="V236" s="2"/>
    </row>
    <row r="237" spans="1:22" ht="24.75" hidden="1" customHeight="1" x14ac:dyDescent="0.25">
      <c r="A237" s="2"/>
      <c r="B237" s="21"/>
      <c r="C237" s="67"/>
      <c r="D237" s="67"/>
      <c r="E237" s="22"/>
      <c r="F237" s="71"/>
      <c r="G237" s="23"/>
      <c r="H237" s="23"/>
      <c r="I237" s="23"/>
      <c r="J237" s="90"/>
      <c r="K237" s="26"/>
      <c r="L237" s="26"/>
      <c r="M237" s="26"/>
      <c r="N237" s="77"/>
      <c r="O237" s="23"/>
      <c r="P237" s="23"/>
      <c r="Q237" s="2"/>
      <c r="R237" s="2"/>
      <c r="S237" s="2"/>
      <c r="T237" s="2"/>
      <c r="U237" s="2"/>
      <c r="V237" s="2"/>
    </row>
    <row r="238" spans="1:22" ht="24.75" hidden="1" customHeight="1" x14ac:dyDescent="0.25">
      <c r="A238" s="2"/>
      <c r="B238" s="21"/>
      <c r="C238" s="67"/>
      <c r="D238" s="67"/>
      <c r="E238" s="22"/>
      <c r="F238" s="71"/>
      <c r="G238" s="23"/>
      <c r="H238" s="23"/>
      <c r="I238" s="23"/>
      <c r="J238" s="90"/>
      <c r="K238" s="26"/>
      <c r="L238" s="26"/>
      <c r="M238" s="26"/>
      <c r="N238" s="77"/>
      <c r="O238" s="23"/>
      <c r="P238" s="23"/>
      <c r="Q238" s="2"/>
      <c r="R238" s="2"/>
      <c r="S238" s="2"/>
      <c r="T238" s="2"/>
      <c r="U238" s="2"/>
      <c r="V238" s="2"/>
    </row>
    <row r="239" spans="1:22" ht="24.75" hidden="1" customHeight="1" x14ac:dyDescent="0.25">
      <c r="A239" s="2"/>
      <c r="B239" s="21"/>
      <c r="C239" s="67"/>
      <c r="D239" s="67"/>
      <c r="E239" s="22"/>
      <c r="F239" s="71"/>
      <c r="G239" s="23"/>
      <c r="H239" s="23"/>
      <c r="I239" s="23"/>
      <c r="J239" s="90"/>
      <c r="K239" s="26"/>
      <c r="L239" s="26"/>
      <c r="M239" s="26"/>
      <c r="N239" s="77"/>
      <c r="O239" s="23"/>
      <c r="P239" s="23"/>
      <c r="Q239" s="2"/>
      <c r="R239" s="2"/>
      <c r="S239" s="2"/>
      <c r="T239" s="2"/>
      <c r="U239" s="2"/>
      <c r="V239" s="2"/>
    </row>
    <row r="240" spans="1:22" ht="24.75" hidden="1" customHeight="1" x14ac:dyDescent="0.25">
      <c r="A240" s="2"/>
      <c r="B240" s="21"/>
      <c r="C240" s="67"/>
      <c r="D240" s="67"/>
      <c r="E240" s="22"/>
      <c r="F240" s="71"/>
      <c r="G240" s="23"/>
      <c r="H240" s="23"/>
      <c r="I240" s="23"/>
      <c r="J240" s="90"/>
      <c r="K240" s="26"/>
      <c r="L240" s="26"/>
      <c r="M240" s="26"/>
      <c r="N240" s="77"/>
      <c r="O240" s="23"/>
      <c r="P240" s="23"/>
      <c r="Q240" s="2"/>
      <c r="R240" s="2"/>
      <c r="S240" s="2"/>
      <c r="T240" s="2"/>
      <c r="U240" s="2"/>
      <c r="V240" s="2"/>
    </row>
    <row r="241" spans="1:22" ht="24.75" hidden="1" customHeight="1" x14ac:dyDescent="0.25">
      <c r="A241" s="2"/>
      <c r="B241" s="21"/>
      <c r="C241" s="67"/>
      <c r="D241" s="67"/>
      <c r="E241" s="22"/>
      <c r="F241" s="71"/>
      <c r="G241" s="23"/>
      <c r="H241" s="23"/>
      <c r="I241" s="23"/>
      <c r="J241" s="90"/>
      <c r="K241" s="26"/>
      <c r="L241" s="26"/>
      <c r="M241" s="26"/>
      <c r="N241" s="77"/>
      <c r="O241" s="23"/>
      <c r="P241" s="23"/>
      <c r="Q241" s="2"/>
      <c r="R241" s="2"/>
      <c r="S241" s="2"/>
      <c r="T241" s="2"/>
      <c r="U241" s="2"/>
      <c r="V241" s="2"/>
    </row>
    <row r="242" spans="1:22" ht="24.75" hidden="1" customHeight="1" x14ac:dyDescent="0.25">
      <c r="A242" s="2"/>
      <c r="B242" s="21"/>
      <c r="C242" s="67"/>
      <c r="D242" s="67"/>
      <c r="E242" s="22"/>
      <c r="F242" s="71"/>
      <c r="G242" s="23"/>
      <c r="H242" s="23"/>
      <c r="I242" s="23"/>
      <c r="J242" s="90"/>
      <c r="K242" s="26"/>
      <c r="L242" s="26"/>
      <c r="M242" s="26"/>
      <c r="N242" s="77"/>
      <c r="O242" s="23"/>
      <c r="P242" s="23"/>
      <c r="Q242" s="2"/>
      <c r="R242" s="2"/>
      <c r="S242" s="2"/>
      <c r="T242" s="2"/>
      <c r="U242" s="2"/>
      <c r="V242" s="2"/>
    </row>
    <row r="243" spans="1:22" ht="24.75" hidden="1" customHeight="1" x14ac:dyDescent="0.25">
      <c r="A243" s="2"/>
      <c r="B243" s="21"/>
      <c r="C243" s="67"/>
      <c r="D243" s="67"/>
      <c r="E243" s="22"/>
      <c r="F243" s="71"/>
      <c r="G243" s="23"/>
      <c r="H243" s="23"/>
      <c r="I243" s="23"/>
      <c r="J243" s="90"/>
      <c r="K243" s="26"/>
      <c r="L243" s="26"/>
      <c r="M243" s="26"/>
      <c r="N243" s="77"/>
      <c r="O243" s="23"/>
      <c r="P243" s="23"/>
      <c r="Q243" s="2"/>
      <c r="R243" s="2"/>
      <c r="S243" s="2"/>
      <c r="T243" s="2"/>
      <c r="U243" s="2"/>
      <c r="V243" s="2"/>
    </row>
    <row r="244" spans="1:22" ht="24.75" hidden="1" customHeight="1" x14ac:dyDescent="0.25">
      <c r="A244" s="2"/>
      <c r="B244" s="21"/>
      <c r="C244" s="67"/>
      <c r="D244" s="67"/>
      <c r="E244" s="22"/>
      <c r="F244" s="71"/>
      <c r="G244" s="23"/>
      <c r="H244" s="23"/>
      <c r="I244" s="23"/>
      <c r="J244" s="90"/>
      <c r="K244" s="26"/>
      <c r="L244" s="26"/>
      <c r="M244" s="26"/>
      <c r="N244" s="77"/>
      <c r="O244" s="23"/>
      <c r="P244" s="23"/>
      <c r="Q244" s="2"/>
      <c r="R244" s="2"/>
      <c r="S244" s="2"/>
      <c r="T244" s="2"/>
      <c r="U244" s="2"/>
      <c r="V244" s="2"/>
    </row>
    <row r="245" spans="1:22" ht="24.75" hidden="1" customHeight="1" x14ac:dyDescent="0.25">
      <c r="A245" s="2"/>
      <c r="B245" s="21"/>
      <c r="C245" s="67"/>
      <c r="D245" s="67"/>
      <c r="E245" s="22"/>
      <c r="F245" s="71"/>
      <c r="G245" s="23"/>
      <c r="H245" s="23"/>
      <c r="I245" s="23"/>
      <c r="J245" s="90"/>
      <c r="K245" s="26"/>
      <c r="L245" s="26"/>
      <c r="M245" s="26"/>
      <c r="N245" s="77"/>
      <c r="O245" s="23"/>
      <c r="P245" s="23"/>
      <c r="Q245" s="2"/>
      <c r="R245" s="2"/>
      <c r="S245" s="2"/>
      <c r="T245" s="2"/>
      <c r="U245" s="2"/>
      <c r="V245" s="2"/>
    </row>
    <row r="246" spans="1:22" ht="24.75" hidden="1" customHeight="1" x14ac:dyDescent="0.25">
      <c r="A246" s="2"/>
      <c r="B246" s="21"/>
      <c r="C246" s="67"/>
      <c r="D246" s="67"/>
      <c r="E246" s="22"/>
      <c r="F246" s="71"/>
      <c r="G246" s="23"/>
      <c r="H246" s="23"/>
      <c r="I246" s="23"/>
      <c r="J246" s="90"/>
      <c r="K246" s="26"/>
      <c r="L246" s="26"/>
      <c r="M246" s="26"/>
      <c r="N246" s="77"/>
      <c r="O246" s="23"/>
      <c r="P246" s="23"/>
      <c r="Q246" s="2"/>
      <c r="R246" s="2"/>
      <c r="S246" s="2"/>
      <c r="T246" s="2"/>
      <c r="U246" s="2"/>
      <c r="V246" s="2"/>
    </row>
    <row r="247" spans="1:22" ht="24.75" hidden="1" customHeight="1" x14ac:dyDescent="0.25">
      <c r="A247" s="2"/>
      <c r="B247" s="21"/>
      <c r="C247" s="67"/>
      <c r="D247" s="67"/>
      <c r="E247" s="22"/>
      <c r="F247" s="71"/>
      <c r="G247" s="23"/>
      <c r="H247" s="23"/>
      <c r="I247" s="23"/>
      <c r="J247" s="90"/>
      <c r="K247" s="26"/>
      <c r="L247" s="26"/>
      <c r="M247" s="26"/>
      <c r="N247" s="77"/>
      <c r="O247" s="23"/>
      <c r="P247" s="23"/>
      <c r="Q247" s="2"/>
      <c r="R247" s="2"/>
      <c r="S247" s="2"/>
      <c r="T247" s="2"/>
      <c r="U247" s="2"/>
      <c r="V247" s="2"/>
    </row>
    <row r="248" spans="1:22" ht="24.75" hidden="1" customHeight="1" x14ac:dyDescent="0.25">
      <c r="A248" s="2"/>
      <c r="B248" s="21"/>
      <c r="C248" s="67"/>
      <c r="D248" s="67"/>
      <c r="E248" s="22"/>
      <c r="F248" s="71"/>
      <c r="G248" s="23"/>
      <c r="H248" s="23"/>
      <c r="I248" s="23"/>
      <c r="J248" s="90"/>
      <c r="K248" s="26"/>
      <c r="L248" s="26"/>
      <c r="M248" s="26"/>
      <c r="N248" s="77"/>
      <c r="O248" s="23"/>
      <c r="P248" s="23"/>
      <c r="Q248" s="2"/>
      <c r="R248" s="2"/>
      <c r="S248" s="2"/>
      <c r="T248" s="2"/>
      <c r="U248" s="2"/>
      <c r="V248" s="2"/>
    </row>
    <row r="249" spans="1:22" ht="24.75" hidden="1" customHeight="1" x14ac:dyDescent="0.25">
      <c r="A249" s="2"/>
      <c r="B249" s="21"/>
      <c r="C249" s="67"/>
      <c r="D249" s="67"/>
      <c r="E249" s="22"/>
      <c r="F249" s="71"/>
      <c r="G249" s="23"/>
      <c r="H249" s="23"/>
      <c r="I249" s="23"/>
      <c r="J249" s="90"/>
      <c r="K249" s="26"/>
      <c r="L249" s="26"/>
      <c r="M249" s="26"/>
      <c r="N249" s="77"/>
      <c r="O249" s="23"/>
      <c r="P249" s="23"/>
      <c r="Q249" s="2"/>
      <c r="R249" s="2"/>
      <c r="S249" s="2"/>
      <c r="T249" s="2"/>
      <c r="U249" s="2"/>
      <c r="V249" s="2"/>
    </row>
    <row r="250" spans="1:22" ht="24.75" hidden="1" customHeight="1" x14ac:dyDescent="0.25">
      <c r="A250" s="2"/>
      <c r="B250" s="21"/>
      <c r="C250" s="67"/>
      <c r="D250" s="67"/>
      <c r="E250" s="22"/>
      <c r="F250" s="71"/>
      <c r="G250" s="23"/>
      <c r="H250" s="23"/>
      <c r="I250" s="23"/>
      <c r="J250" s="90"/>
      <c r="K250" s="26"/>
      <c r="L250" s="26"/>
      <c r="M250" s="26"/>
      <c r="N250" s="77"/>
      <c r="O250" s="23"/>
      <c r="P250" s="23"/>
      <c r="Q250" s="2"/>
      <c r="R250" s="2"/>
      <c r="S250" s="2"/>
      <c r="T250" s="2"/>
      <c r="U250" s="2"/>
      <c r="V250" s="2"/>
    </row>
    <row r="251" spans="1:22" ht="24.75" hidden="1" customHeight="1" x14ac:dyDescent="0.25">
      <c r="A251" s="2"/>
      <c r="B251" s="21"/>
      <c r="C251" s="67"/>
      <c r="D251" s="67"/>
      <c r="E251" s="22"/>
      <c r="F251" s="71"/>
      <c r="G251" s="23"/>
      <c r="H251" s="23"/>
      <c r="I251" s="23"/>
      <c r="J251" s="90"/>
      <c r="K251" s="26"/>
      <c r="L251" s="26"/>
      <c r="M251" s="26"/>
      <c r="N251" s="77"/>
      <c r="O251" s="23"/>
      <c r="P251" s="23"/>
      <c r="Q251" s="2"/>
      <c r="R251" s="2"/>
      <c r="S251" s="2"/>
      <c r="T251" s="2"/>
      <c r="U251" s="2"/>
      <c r="V251" s="2"/>
    </row>
    <row r="252" spans="1:22" ht="24.75" hidden="1" customHeight="1" x14ac:dyDescent="0.25">
      <c r="A252" s="2"/>
      <c r="B252" s="21"/>
      <c r="C252" s="67"/>
      <c r="D252" s="67"/>
      <c r="E252" s="22"/>
      <c r="F252" s="71"/>
      <c r="G252" s="23"/>
      <c r="H252" s="23"/>
      <c r="I252" s="23"/>
      <c r="J252" s="90"/>
      <c r="K252" s="26"/>
      <c r="L252" s="26"/>
      <c r="M252" s="26"/>
      <c r="N252" s="77"/>
      <c r="O252" s="23"/>
      <c r="P252" s="23"/>
      <c r="Q252" s="2"/>
      <c r="R252" s="2"/>
      <c r="S252" s="2"/>
      <c r="T252" s="2"/>
      <c r="U252" s="2"/>
      <c r="V252" s="2"/>
    </row>
    <row r="253" spans="1:22" ht="24.75" hidden="1" customHeight="1" x14ac:dyDescent="0.25">
      <c r="A253" s="2"/>
      <c r="B253" s="21"/>
      <c r="C253" s="67"/>
      <c r="D253" s="67"/>
      <c r="E253" s="22"/>
      <c r="F253" s="71"/>
      <c r="G253" s="23"/>
      <c r="H253" s="23"/>
      <c r="I253" s="23"/>
      <c r="J253" s="90"/>
      <c r="K253" s="26"/>
      <c r="L253" s="26"/>
      <c r="M253" s="26"/>
      <c r="N253" s="77"/>
      <c r="O253" s="23"/>
      <c r="P253" s="23"/>
      <c r="Q253" s="2"/>
      <c r="R253" s="2"/>
      <c r="S253" s="2"/>
      <c r="T253" s="2"/>
      <c r="U253" s="2"/>
      <c r="V253" s="2"/>
    </row>
    <row r="254" spans="1:22" ht="24.75" hidden="1" customHeight="1" x14ac:dyDescent="0.25">
      <c r="A254" s="2"/>
      <c r="B254" s="21"/>
      <c r="C254" s="67"/>
      <c r="D254" s="67"/>
      <c r="E254" s="22"/>
      <c r="F254" s="71"/>
      <c r="G254" s="23"/>
      <c r="H254" s="23"/>
      <c r="I254" s="23"/>
      <c r="J254" s="90"/>
      <c r="K254" s="26"/>
      <c r="L254" s="26"/>
      <c r="M254" s="26"/>
      <c r="N254" s="77"/>
      <c r="O254" s="23"/>
      <c r="P254" s="23"/>
      <c r="Q254" s="2"/>
      <c r="R254" s="2"/>
      <c r="S254" s="2"/>
      <c r="T254" s="2"/>
      <c r="U254" s="2"/>
      <c r="V254" s="2"/>
    </row>
    <row r="255" spans="1:22" ht="24.75" hidden="1" customHeight="1" x14ac:dyDescent="0.25">
      <c r="A255" s="2"/>
      <c r="B255" s="21"/>
      <c r="C255" s="67"/>
      <c r="D255" s="67"/>
      <c r="E255" s="22"/>
      <c r="F255" s="71"/>
      <c r="G255" s="23"/>
      <c r="H255" s="23"/>
      <c r="I255" s="23"/>
      <c r="J255" s="90"/>
      <c r="K255" s="26"/>
      <c r="L255" s="26"/>
      <c r="M255" s="26"/>
      <c r="N255" s="77"/>
      <c r="O255" s="23"/>
      <c r="P255" s="23"/>
      <c r="Q255" s="2"/>
      <c r="R255" s="2"/>
      <c r="S255" s="2"/>
      <c r="T255" s="2"/>
      <c r="U255" s="2"/>
      <c r="V255" s="2"/>
    </row>
    <row r="256" spans="1:22" ht="24.75" hidden="1" customHeight="1" x14ac:dyDescent="0.25">
      <c r="A256" s="2"/>
      <c r="B256" s="21"/>
      <c r="C256" s="67"/>
      <c r="D256" s="67"/>
      <c r="E256" s="22"/>
      <c r="F256" s="71"/>
      <c r="G256" s="23"/>
      <c r="H256" s="23"/>
      <c r="I256" s="23"/>
      <c r="J256" s="90"/>
      <c r="K256" s="26"/>
      <c r="L256" s="26"/>
      <c r="M256" s="26"/>
      <c r="N256" s="77"/>
      <c r="O256" s="23"/>
      <c r="P256" s="23"/>
      <c r="Q256" s="2"/>
      <c r="R256" s="2"/>
      <c r="S256" s="2"/>
      <c r="T256" s="2"/>
      <c r="U256" s="2"/>
      <c r="V256" s="2"/>
    </row>
    <row r="257" spans="1:22" ht="24.75" hidden="1" customHeight="1" x14ac:dyDescent="0.25">
      <c r="A257" s="2"/>
      <c r="B257" s="21"/>
      <c r="C257" s="67"/>
      <c r="D257" s="67"/>
      <c r="E257" s="22"/>
      <c r="F257" s="71"/>
      <c r="G257" s="23"/>
      <c r="H257" s="23"/>
      <c r="I257" s="23"/>
      <c r="J257" s="90"/>
      <c r="K257" s="26"/>
      <c r="L257" s="26"/>
      <c r="M257" s="26"/>
      <c r="N257" s="77"/>
      <c r="O257" s="23"/>
      <c r="P257" s="23"/>
      <c r="Q257" s="2"/>
      <c r="R257" s="2"/>
      <c r="S257" s="2"/>
      <c r="T257" s="2"/>
      <c r="U257" s="2"/>
      <c r="V257" s="2"/>
    </row>
    <row r="258" spans="1:22" ht="24.75" hidden="1" customHeight="1" x14ac:dyDescent="0.25">
      <c r="A258" s="2"/>
      <c r="B258" s="21"/>
      <c r="C258" s="67"/>
      <c r="D258" s="67"/>
      <c r="E258" s="22"/>
      <c r="F258" s="71"/>
      <c r="G258" s="23"/>
      <c r="H258" s="23"/>
      <c r="I258" s="23"/>
      <c r="J258" s="90"/>
      <c r="K258" s="26"/>
      <c r="L258" s="26"/>
      <c r="M258" s="26"/>
      <c r="N258" s="77"/>
      <c r="O258" s="23"/>
      <c r="P258" s="23"/>
      <c r="Q258" s="2"/>
      <c r="R258" s="2"/>
      <c r="S258" s="2"/>
      <c r="T258" s="2"/>
      <c r="U258" s="2"/>
      <c r="V258" s="2"/>
    </row>
    <row r="259" spans="1:22" ht="24.75" hidden="1" customHeight="1" x14ac:dyDescent="0.25">
      <c r="A259" s="2"/>
      <c r="B259" s="21"/>
      <c r="C259" s="67"/>
      <c r="D259" s="67"/>
      <c r="E259" s="22"/>
      <c r="F259" s="71"/>
      <c r="G259" s="23"/>
      <c r="H259" s="23"/>
      <c r="I259" s="23"/>
      <c r="J259" s="90"/>
      <c r="K259" s="26"/>
      <c r="L259" s="26"/>
      <c r="M259" s="26"/>
      <c r="N259" s="77"/>
      <c r="O259" s="23"/>
      <c r="P259" s="23"/>
      <c r="Q259" s="2"/>
      <c r="R259" s="2"/>
      <c r="S259" s="2"/>
      <c r="T259" s="2"/>
      <c r="U259" s="2"/>
      <c r="V259" s="2"/>
    </row>
    <row r="260" spans="1:22" ht="24.75" hidden="1" customHeight="1" x14ac:dyDescent="0.25">
      <c r="A260" s="2"/>
      <c r="B260" s="21"/>
      <c r="C260" s="67"/>
      <c r="D260" s="67"/>
      <c r="E260" s="22"/>
      <c r="F260" s="71"/>
      <c r="G260" s="23"/>
      <c r="H260" s="23"/>
      <c r="I260" s="23"/>
      <c r="J260" s="90"/>
      <c r="K260" s="26"/>
      <c r="L260" s="26"/>
      <c r="M260" s="26"/>
      <c r="N260" s="77"/>
      <c r="O260" s="23"/>
      <c r="P260" s="23"/>
      <c r="Q260" s="2"/>
      <c r="R260" s="2"/>
      <c r="S260" s="2"/>
      <c r="T260" s="2"/>
      <c r="U260" s="2"/>
      <c r="V260" s="2"/>
    </row>
    <row r="261" spans="1:22" ht="24.75" hidden="1" customHeight="1" x14ac:dyDescent="0.25">
      <c r="A261" s="2"/>
      <c r="B261" s="21"/>
      <c r="C261" s="67"/>
      <c r="D261" s="67"/>
      <c r="E261" s="22"/>
      <c r="F261" s="71"/>
      <c r="G261" s="23"/>
      <c r="H261" s="23"/>
      <c r="I261" s="23"/>
      <c r="J261" s="90"/>
      <c r="K261" s="26"/>
      <c r="L261" s="26"/>
      <c r="M261" s="26"/>
      <c r="N261" s="77"/>
      <c r="O261" s="23"/>
      <c r="P261" s="23"/>
      <c r="Q261" s="2"/>
      <c r="R261" s="2"/>
      <c r="S261" s="2"/>
      <c r="T261" s="2"/>
      <c r="U261" s="2"/>
      <c r="V261" s="2"/>
    </row>
    <row r="262" spans="1:22" ht="24.75" hidden="1" customHeight="1" x14ac:dyDescent="0.25">
      <c r="A262" s="2"/>
      <c r="B262" s="21"/>
      <c r="C262" s="67"/>
      <c r="D262" s="67"/>
      <c r="E262" s="22"/>
      <c r="F262" s="71"/>
      <c r="G262" s="23"/>
      <c r="H262" s="23"/>
      <c r="I262" s="23"/>
      <c r="J262" s="90"/>
      <c r="K262" s="26"/>
      <c r="L262" s="26"/>
      <c r="M262" s="26"/>
      <c r="N262" s="77"/>
      <c r="O262" s="23"/>
      <c r="P262" s="23"/>
      <c r="Q262" s="2"/>
      <c r="R262" s="2"/>
      <c r="S262" s="2"/>
      <c r="T262" s="2"/>
      <c r="U262" s="2"/>
      <c r="V262" s="2"/>
    </row>
    <row r="263" spans="1:22" ht="24.75" hidden="1" customHeight="1" x14ac:dyDescent="0.25">
      <c r="A263" s="2"/>
      <c r="B263" s="21"/>
      <c r="C263" s="67"/>
      <c r="D263" s="67"/>
      <c r="E263" s="22"/>
      <c r="F263" s="71"/>
      <c r="G263" s="23"/>
      <c r="H263" s="23"/>
      <c r="I263" s="23"/>
      <c r="J263" s="90"/>
      <c r="K263" s="26"/>
      <c r="L263" s="26"/>
      <c r="M263" s="26"/>
      <c r="N263" s="77"/>
      <c r="O263" s="23"/>
      <c r="P263" s="23"/>
      <c r="Q263" s="2"/>
      <c r="R263" s="2"/>
      <c r="S263" s="2"/>
      <c r="T263" s="2"/>
      <c r="U263" s="2"/>
      <c r="V263" s="2"/>
    </row>
    <row r="264" spans="1:22" ht="24.75" hidden="1" customHeight="1" x14ac:dyDescent="0.25">
      <c r="A264" s="2"/>
      <c r="B264" s="21"/>
      <c r="C264" s="67"/>
      <c r="D264" s="67"/>
      <c r="E264" s="22"/>
      <c r="F264" s="71"/>
      <c r="G264" s="23"/>
      <c r="H264" s="23"/>
      <c r="I264" s="23"/>
      <c r="J264" s="90"/>
      <c r="K264" s="26"/>
      <c r="L264" s="26"/>
      <c r="M264" s="26"/>
      <c r="N264" s="77"/>
      <c r="O264" s="23"/>
      <c r="P264" s="23"/>
      <c r="Q264" s="2"/>
      <c r="R264" s="2"/>
      <c r="S264" s="2"/>
      <c r="T264" s="2"/>
      <c r="U264" s="2"/>
      <c r="V264" s="2"/>
    </row>
    <row r="265" spans="1:22" ht="24.75" hidden="1" customHeight="1" x14ac:dyDescent="0.25">
      <c r="A265" s="2"/>
      <c r="B265" s="21"/>
      <c r="C265" s="67"/>
      <c r="D265" s="67"/>
      <c r="E265" s="22"/>
      <c r="F265" s="71"/>
      <c r="G265" s="23"/>
      <c r="H265" s="23"/>
      <c r="I265" s="23"/>
      <c r="J265" s="90"/>
      <c r="K265" s="26"/>
      <c r="L265" s="26"/>
      <c r="M265" s="26"/>
      <c r="N265" s="77"/>
      <c r="O265" s="23"/>
      <c r="P265" s="23"/>
      <c r="Q265" s="2"/>
      <c r="R265" s="2"/>
      <c r="S265" s="2"/>
      <c r="T265" s="2"/>
      <c r="U265" s="2"/>
      <c r="V265" s="2"/>
    </row>
    <row r="266" spans="1:22" ht="24.75" hidden="1" customHeight="1" x14ac:dyDescent="0.25">
      <c r="A266" s="2"/>
      <c r="B266" s="21"/>
      <c r="C266" s="67"/>
      <c r="D266" s="67"/>
      <c r="E266" s="22"/>
      <c r="F266" s="71"/>
      <c r="G266" s="23"/>
      <c r="H266" s="23"/>
      <c r="I266" s="23"/>
      <c r="J266" s="90"/>
      <c r="K266" s="26"/>
      <c r="L266" s="26"/>
      <c r="M266" s="26"/>
      <c r="N266" s="77"/>
      <c r="O266" s="23"/>
      <c r="P266" s="23"/>
      <c r="Q266" s="2"/>
      <c r="R266" s="2"/>
      <c r="S266" s="2"/>
      <c r="T266" s="2"/>
      <c r="U266" s="2"/>
      <c r="V266" s="2"/>
    </row>
    <row r="267" spans="1:22" ht="24.75" hidden="1" customHeight="1" x14ac:dyDescent="0.25">
      <c r="A267" s="2"/>
      <c r="B267" s="21"/>
      <c r="C267" s="67"/>
      <c r="D267" s="67"/>
      <c r="E267" s="22"/>
      <c r="F267" s="71"/>
      <c r="G267" s="23"/>
      <c r="H267" s="23"/>
      <c r="I267" s="23"/>
      <c r="J267" s="90"/>
      <c r="K267" s="26"/>
      <c r="L267" s="26"/>
      <c r="M267" s="26"/>
      <c r="N267" s="77"/>
      <c r="O267" s="23"/>
      <c r="P267" s="23"/>
      <c r="Q267" s="2"/>
      <c r="R267" s="2"/>
      <c r="S267" s="2"/>
      <c r="T267" s="2"/>
      <c r="U267" s="2"/>
      <c r="V267" s="2"/>
    </row>
    <row r="268" spans="1:22" ht="24.75" hidden="1" customHeight="1" x14ac:dyDescent="0.25">
      <c r="A268" s="2"/>
      <c r="B268" s="21"/>
      <c r="C268" s="67"/>
      <c r="D268" s="67"/>
      <c r="E268" s="22"/>
      <c r="F268" s="71"/>
      <c r="G268" s="23"/>
      <c r="H268" s="23"/>
      <c r="I268" s="23"/>
      <c r="J268" s="90"/>
      <c r="K268" s="26"/>
      <c r="L268" s="26"/>
      <c r="M268" s="26"/>
      <c r="N268" s="77"/>
      <c r="O268" s="23"/>
      <c r="P268" s="23"/>
      <c r="Q268" s="2"/>
      <c r="R268" s="2"/>
      <c r="S268" s="2"/>
      <c r="T268" s="2"/>
      <c r="U268" s="2"/>
      <c r="V268" s="2"/>
    </row>
    <row r="269" spans="1:22" ht="24.75" hidden="1" customHeight="1" x14ac:dyDescent="0.25">
      <c r="A269" s="2"/>
      <c r="B269" s="21"/>
      <c r="C269" s="67"/>
      <c r="D269" s="67"/>
      <c r="E269" s="22"/>
      <c r="F269" s="71"/>
      <c r="G269" s="23"/>
      <c r="H269" s="23"/>
      <c r="I269" s="23"/>
      <c r="J269" s="90"/>
      <c r="K269" s="26"/>
      <c r="L269" s="26"/>
      <c r="M269" s="26"/>
      <c r="N269" s="77"/>
      <c r="O269" s="23"/>
      <c r="P269" s="23"/>
      <c r="Q269" s="2"/>
      <c r="R269" s="2"/>
      <c r="S269" s="2"/>
      <c r="T269" s="2"/>
      <c r="U269" s="2"/>
      <c r="V269" s="2"/>
    </row>
    <row r="270" spans="1:22" ht="24.75" hidden="1" customHeight="1" x14ac:dyDescent="0.25">
      <c r="A270" s="2"/>
      <c r="B270" s="21"/>
      <c r="C270" s="67"/>
      <c r="D270" s="67"/>
      <c r="E270" s="22"/>
      <c r="F270" s="71"/>
      <c r="G270" s="23"/>
      <c r="H270" s="23"/>
      <c r="I270" s="23"/>
      <c r="J270" s="90"/>
      <c r="K270" s="26"/>
      <c r="L270" s="26"/>
      <c r="M270" s="26"/>
      <c r="N270" s="77"/>
      <c r="O270" s="23"/>
      <c r="P270" s="23"/>
      <c r="Q270" s="2"/>
      <c r="R270" s="2"/>
      <c r="S270" s="2"/>
      <c r="T270" s="2"/>
      <c r="U270" s="2"/>
      <c r="V270" s="2"/>
    </row>
    <row r="271" spans="1:22" ht="24.75" hidden="1" customHeight="1" x14ac:dyDescent="0.25">
      <c r="A271" s="2"/>
      <c r="B271" s="21"/>
      <c r="C271" s="67"/>
      <c r="D271" s="67"/>
      <c r="E271" s="22"/>
      <c r="F271" s="71"/>
      <c r="G271" s="23"/>
      <c r="H271" s="23"/>
      <c r="I271" s="23"/>
      <c r="J271" s="90"/>
      <c r="K271" s="26"/>
      <c r="L271" s="26"/>
      <c r="M271" s="26"/>
      <c r="N271" s="77"/>
      <c r="O271" s="23"/>
      <c r="P271" s="23"/>
      <c r="Q271" s="2"/>
      <c r="R271" s="2"/>
      <c r="S271" s="2"/>
      <c r="T271" s="2"/>
      <c r="U271" s="2"/>
      <c r="V271" s="2"/>
    </row>
    <row r="272" spans="1:22" ht="24.75" hidden="1" customHeight="1" x14ac:dyDescent="0.25">
      <c r="A272" s="2"/>
      <c r="B272" s="21"/>
      <c r="C272" s="67"/>
      <c r="D272" s="67"/>
      <c r="E272" s="22"/>
      <c r="F272" s="71"/>
      <c r="G272" s="23"/>
      <c r="H272" s="23"/>
      <c r="I272" s="23"/>
      <c r="J272" s="90"/>
      <c r="K272" s="26"/>
      <c r="L272" s="26"/>
      <c r="M272" s="26"/>
      <c r="N272" s="77"/>
      <c r="O272" s="23"/>
      <c r="P272" s="23"/>
      <c r="Q272" s="2"/>
      <c r="R272" s="2"/>
      <c r="S272" s="2"/>
      <c r="T272" s="2"/>
      <c r="U272" s="2"/>
      <c r="V272" s="2"/>
    </row>
    <row r="273" spans="1:22" ht="24.75" hidden="1" customHeight="1" x14ac:dyDescent="0.25">
      <c r="A273" s="2"/>
      <c r="B273" s="21"/>
      <c r="C273" s="67"/>
      <c r="D273" s="67"/>
      <c r="E273" s="22"/>
      <c r="F273" s="71"/>
      <c r="G273" s="23"/>
      <c r="H273" s="23"/>
      <c r="I273" s="23"/>
      <c r="J273" s="90"/>
      <c r="K273" s="26"/>
      <c r="L273" s="26"/>
      <c r="M273" s="26"/>
      <c r="N273" s="77"/>
      <c r="O273" s="23"/>
      <c r="P273" s="23"/>
      <c r="Q273" s="2"/>
      <c r="R273" s="2"/>
      <c r="S273" s="2"/>
      <c r="T273" s="2"/>
      <c r="U273" s="2"/>
      <c r="V273" s="2"/>
    </row>
    <row r="274" spans="1:22" ht="24.75" hidden="1" customHeight="1" x14ac:dyDescent="0.25">
      <c r="A274" s="2"/>
      <c r="B274" s="21"/>
      <c r="C274" s="67"/>
      <c r="D274" s="67"/>
      <c r="E274" s="22"/>
      <c r="F274" s="71"/>
      <c r="G274" s="23"/>
      <c r="H274" s="23"/>
      <c r="I274" s="23"/>
      <c r="J274" s="90"/>
      <c r="K274" s="26"/>
      <c r="L274" s="26"/>
      <c r="M274" s="26"/>
      <c r="N274" s="77"/>
      <c r="O274" s="23"/>
      <c r="P274" s="23"/>
      <c r="Q274" s="2"/>
      <c r="R274" s="2"/>
      <c r="S274" s="2"/>
      <c r="T274" s="2"/>
      <c r="U274" s="2"/>
      <c r="V274" s="2"/>
    </row>
    <row r="275" spans="1:22" ht="24.75" hidden="1" customHeight="1" x14ac:dyDescent="0.25">
      <c r="A275" s="2"/>
      <c r="B275" s="21"/>
      <c r="C275" s="67"/>
      <c r="D275" s="67"/>
      <c r="E275" s="22"/>
      <c r="F275" s="71"/>
      <c r="G275" s="23"/>
      <c r="H275" s="23"/>
      <c r="I275" s="23"/>
      <c r="J275" s="90"/>
      <c r="K275" s="26"/>
      <c r="L275" s="26"/>
      <c r="M275" s="26"/>
      <c r="N275" s="77"/>
      <c r="O275" s="23"/>
      <c r="P275" s="23"/>
      <c r="Q275" s="2"/>
      <c r="R275" s="2"/>
      <c r="S275" s="2"/>
      <c r="T275" s="2"/>
      <c r="U275" s="2"/>
      <c r="V275" s="2"/>
    </row>
    <row r="276" spans="1:22" ht="24.75" hidden="1" customHeight="1" x14ac:dyDescent="0.25">
      <c r="A276" s="2"/>
      <c r="B276" s="21"/>
      <c r="C276" s="67"/>
      <c r="D276" s="67"/>
      <c r="E276" s="22"/>
      <c r="F276" s="71"/>
      <c r="G276" s="23"/>
      <c r="H276" s="23"/>
      <c r="I276" s="23"/>
      <c r="J276" s="90"/>
      <c r="K276" s="26"/>
      <c r="L276" s="26"/>
      <c r="M276" s="26"/>
      <c r="N276" s="77"/>
      <c r="O276" s="23"/>
      <c r="P276" s="23"/>
      <c r="Q276" s="2"/>
      <c r="R276" s="2"/>
      <c r="S276" s="2"/>
      <c r="T276" s="2"/>
      <c r="U276" s="2"/>
      <c r="V276" s="2"/>
    </row>
    <row r="277" spans="1:22" ht="24.75" hidden="1" customHeight="1" x14ac:dyDescent="0.25">
      <c r="A277" s="2"/>
      <c r="B277" s="21"/>
      <c r="C277" s="67"/>
      <c r="D277" s="67"/>
      <c r="E277" s="22"/>
      <c r="F277" s="71"/>
      <c r="G277" s="23"/>
      <c r="H277" s="23"/>
      <c r="I277" s="23"/>
      <c r="J277" s="90"/>
      <c r="K277" s="26"/>
      <c r="L277" s="26"/>
      <c r="M277" s="26"/>
      <c r="N277" s="77"/>
      <c r="O277" s="23"/>
      <c r="P277" s="23"/>
      <c r="Q277" s="2"/>
      <c r="R277" s="2"/>
      <c r="S277" s="2"/>
      <c r="T277" s="2"/>
      <c r="U277" s="2"/>
      <c r="V277" s="2"/>
    </row>
    <row r="278" spans="1:22" ht="24.75" hidden="1" customHeight="1" x14ac:dyDescent="0.25">
      <c r="A278" s="2"/>
      <c r="B278" s="21"/>
      <c r="C278" s="67"/>
      <c r="D278" s="67"/>
      <c r="E278" s="22"/>
      <c r="F278" s="71"/>
      <c r="G278" s="23"/>
      <c r="H278" s="23"/>
      <c r="I278" s="23"/>
      <c r="J278" s="90"/>
      <c r="K278" s="26"/>
      <c r="L278" s="26"/>
      <c r="M278" s="26"/>
      <c r="N278" s="77"/>
      <c r="O278" s="23"/>
      <c r="P278" s="23"/>
      <c r="Q278" s="2"/>
      <c r="R278" s="2"/>
      <c r="S278" s="2"/>
      <c r="T278" s="2"/>
      <c r="U278" s="2"/>
      <c r="V278" s="2"/>
    </row>
    <row r="279" spans="1:22" ht="24.75" hidden="1" customHeight="1" x14ac:dyDescent="0.25">
      <c r="A279" s="2"/>
      <c r="B279" s="21"/>
      <c r="C279" s="67"/>
      <c r="D279" s="67"/>
      <c r="E279" s="22"/>
      <c r="F279" s="71"/>
      <c r="G279" s="23"/>
      <c r="H279" s="23"/>
      <c r="I279" s="23"/>
      <c r="J279" s="90"/>
      <c r="K279" s="26"/>
      <c r="L279" s="26"/>
      <c r="M279" s="26"/>
      <c r="N279" s="77"/>
      <c r="O279" s="23"/>
      <c r="P279" s="23"/>
      <c r="Q279" s="2"/>
      <c r="R279" s="2"/>
      <c r="S279" s="2"/>
      <c r="T279" s="2"/>
      <c r="U279" s="2"/>
      <c r="V279" s="2"/>
    </row>
    <row r="280" spans="1:22" ht="24.75" hidden="1" customHeight="1" x14ac:dyDescent="0.25">
      <c r="A280" s="2"/>
      <c r="B280" s="21"/>
      <c r="C280" s="67"/>
      <c r="D280" s="67"/>
      <c r="E280" s="22"/>
      <c r="F280" s="71"/>
      <c r="G280" s="23"/>
      <c r="H280" s="23"/>
      <c r="I280" s="23"/>
      <c r="J280" s="90"/>
      <c r="K280" s="26"/>
      <c r="L280" s="26"/>
      <c r="M280" s="26"/>
      <c r="N280" s="77"/>
      <c r="O280" s="23"/>
      <c r="P280" s="23"/>
      <c r="Q280" s="2"/>
      <c r="R280" s="2"/>
      <c r="S280" s="2"/>
      <c r="T280" s="2"/>
      <c r="U280" s="2"/>
      <c r="V280" s="2"/>
    </row>
    <row r="281" spans="1:22" ht="24.75" hidden="1" customHeight="1" x14ac:dyDescent="0.25">
      <c r="A281" s="2"/>
      <c r="B281" s="21"/>
      <c r="C281" s="67"/>
      <c r="D281" s="67"/>
      <c r="E281" s="22"/>
      <c r="F281" s="71"/>
      <c r="G281" s="23"/>
      <c r="H281" s="23"/>
      <c r="I281" s="23"/>
      <c r="J281" s="90"/>
      <c r="K281" s="26"/>
      <c r="L281" s="26"/>
      <c r="M281" s="26"/>
      <c r="N281" s="77"/>
      <c r="O281" s="23"/>
      <c r="P281" s="23"/>
      <c r="Q281" s="2"/>
      <c r="R281" s="2"/>
      <c r="S281" s="2"/>
      <c r="T281" s="2"/>
      <c r="U281" s="2"/>
      <c r="V281" s="2"/>
    </row>
    <row r="282" spans="1:22" ht="24.75" hidden="1" customHeight="1" x14ac:dyDescent="0.25">
      <c r="A282" s="2"/>
      <c r="B282" s="21"/>
      <c r="C282" s="67"/>
      <c r="D282" s="67"/>
      <c r="E282" s="22"/>
      <c r="F282" s="71"/>
      <c r="G282" s="23"/>
      <c r="H282" s="23"/>
      <c r="I282" s="23"/>
      <c r="J282" s="90"/>
      <c r="K282" s="26"/>
      <c r="L282" s="26"/>
      <c r="M282" s="26"/>
      <c r="N282" s="77"/>
      <c r="O282" s="23"/>
      <c r="P282" s="23"/>
      <c r="Q282" s="2"/>
      <c r="R282" s="2"/>
      <c r="S282" s="2"/>
      <c r="T282" s="2"/>
      <c r="U282" s="2"/>
      <c r="V282" s="2"/>
    </row>
    <row r="283" spans="1:22" ht="24.75" hidden="1" customHeight="1" x14ac:dyDescent="0.25">
      <c r="A283" s="2"/>
      <c r="B283" s="21"/>
      <c r="C283" s="67"/>
      <c r="D283" s="67"/>
      <c r="E283" s="22"/>
      <c r="F283" s="71"/>
      <c r="G283" s="23"/>
      <c r="H283" s="23"/>
      <c r="I283" s="23"/>
      <c r="J283" s="90"/>
      <c r="K283" s="26"/>
      <c r="L283" s="26"/>
      <c r="M283" s="26"/>
      <c r="N283" s="77"/>
      <c r="O283" s="23"/>
      <c r="P283" s="23"/>
      <c r="Q283" s="2"/>
      <c r="R283" s="2"/>
      <c r="S283" s="2"/>
      <c r="T283" s="2"/>
      <c r="U283" s="2"/>
      <c r="V283" s="2"/>
    </row>
    <row r="284" spans="1:22" ht="24.75" hidden="1" customHeight="1" x14ac:dyDescent="0.25">
      <c r="A284" s="2"/>
      <c r="B284" s="21"/>
      <c r="C284" s="67"/>
      <c r="D284" s="67"/>
      <c r="E284" s="22"/>
      <c r="F284" s="71"/>
      <c r="G284" s="23"/>
      <c r="H284" s="23"/>
      <c r="I284" s="23"/>
      <c r="J284" s="90"/>
      <c r="K284" s="26"/>
      <c r="L284" s="26"/>
      <c r="M284" s="26"/>
      <c r="N284" s="77"/>
      <c r="O284" s="23"/>
      <c r="P284" s="23"/>
      <c r="Q284" s="2"/>
      <c r="R284" s="2"/>
      <c r="S284" s="2"/>
      <c r="T284" s="2"/>
      <c r="U284" s="2"/>
      <c r="V284" s="2"/>
    </row>
    <row r="285" spans="1:22" ht="24.75" hidden="1" customHeight="1" x14ac:dyDescent="0.25">
      <c r="A285" s="2"/>
      <c r="B285" s="21"/>
      <c r="C285" s="67"/>
      <c r="D285" s="67"/>
      <c r="E285" s="22"/>
      <c r="F285" s="71"/>
      <c r="G285" s="23"/>
      <c r="H285" s="23"/>
      <c r="I285" s="23"/>
      <c r="J285" s="90"/>
      <c r="K285" s="26"/>
      <c r="L285" s="26"/>
      <c r="M285" s="26"/>
      <c r="N285" s="77"/>
      <c r="O285" s="23"/>
      <c r="P285" s="23"/>
      <c r="Q285" s="2"/>
      <c r="R285" s="2"/>
      <c r="S285" s="2"/>
      <c r="T285" s="2"/>
      <c r="U285" s="2"/>
      <c r="V285" s="2"/>
    </row>
    <row r="286" spans="1:22" ht="24.75" hidden="1" customHeight="1" x14ac:dyDescent="0.25">
      <c r="A286" s="2"/>
      <c r="B286" s="21"/>
      <c r="C286" s="67"/>
      <c r="D286" s="67"/>
      <c r="E286" s="22"/>
      <c r="F286" s="71"/>
      <c r="G286" s="23"/>
      <c r="H286" s="23"/>
      <c r="I286" s="23"/>
      <c r="J286" s="90"/>
      <c r="K286" s="26"/>
      <c r="L286" s="26"/>
      <c r="M286" s="26"/>
      <c r="N286" s="77"/>
      <c r="O286" s="23"/>
      <c r="P286" s="23"/>
      <c r="Q286" s="2"/>
      <c r="R286" s="2"/>
      <c r="S286" s="2"/>
      <c r="T286" s="2"/>
      <c r="U286" s="2"/>
      <c r="V286" s="2"/>
    </row>
    <row r="287" spans="1:22" ht="24.75" hidden="1" customHeight="1" x14ac:dyDescent="0.25">
      <c r="A287" s="2"/>
      <c r="B287" s="21"/>
      <c r="C287" s="67"/>
      <c r="D287" s="67"/>
      <c r="E287" s="22"/>
      <c r="F287" s="71"/>
      <c r="G287" s="23"/>
      <c r="H287" s="23"/>
      <c r="I287" s="23"/>
      <c r="J287" s="90"/>
      <c r="K287" s="26"/>
      <c r="L287" s="26"/>
      <c r="M287" s="26"/>
      <c r="N287" s="77"/>
      <c r="O287" s="23"/>
      <c r="P287" s="23"/>
      <c r="Q287" s="2"/>
      <c r="R287" s="2"/>
      <c r="S287" s="2"/>
      <c r="T287" s="2"/>
      <c r="U287" s="2"/>
      <c r="V287" s="2"/>
    </row>
    <row r="288" spans="1:22" ht="24.75" hidden="1" customHeight="1" x14ac:dyDescent="0.25">
      <c r="A288" s="2"/>
      <c r="B288" s="21"/>
      <c r="C288" s="67"/>
      <c r="D288" s="67"/>
      <c r="E288" s="22"/>
      <c r="F288" s="71"/>
      <c r="G288" s="23"/>
      <c r="H288" s="23"/>
      <c r="I288" s="23"/>
      <c r="J288" s="90"/>
      <c r="K288" s="26"/>
      <c r="L288" s="26"/>
      <c r="M288" s="26"/>
      <c r="N288" s="77"/>
      <c r="O288" s="23"/>
      <c r="P288" s="23"/>
      <c r="Q288" s="2"/>
      <c r="R288" s="2"/>
      <c r="S288" s="2"/>
      <c r="T288" s="2"/>
      <c r="U288" s="2"/>
      <c r="V288" s="2"/>
    </row>
    <row r="289" spans="1:22" ht="24.75" hidden="1" customHeight="1" x14ac:dyDescent="0.25">
      <c r="A289" s="2"/>
      <c r="B289" s="21"/>
      <c r="C289" s="67"/>
      <c r="D289" s="67"/>
      <c r="E289" s="22"/>
      <c r="F289" s="71"/>
      <c r="G289" s="23"/>
      <c r="H289" s="23"/>
      <c r="I289" s="23"/>
      <c r="J289" s="90"/>
      <c r="K289" s="26"/>
      <c r="L289" s="26"/>
      <c r="M289" s="26"/>
      <c r="N289" s="77"/>
      <c r="O289" s="23"/>
      <c r="P289" s="23"/>
      <c r="Q289" s="2"/>
      <c r="R289" s="2"/>
      <c r="S289" s="2"/>
      <c r="T289" s="2"/>
      <c r="U289" s="2"/>
      <c r="V289" s="2"/>
    </row>
    <row r="290" spans="1:22" ht="24.75" hidden="1" customHeight="1" x14ac:dyDescent="0.25">
      <c r="A290" s="2"/>
      <c r="B290" s="21"/>
      <c r="C290" s="67"/>
      <c r="D290" s="67"/>
      <c r="E290" s="22"/>
      <c r="F290" s="71"/>
      <c r="G290" s="23"/>
      <c r="H290" s="23"/>
      <c r="I290" s="23"/>
      <c r="J290" s="90"/>
      <c r="K290" s="26"/>
      <c r="L290" s="26"/>
      <c r="M290" s="26"/>
      <c r="N290" s="77"/>
      <c r="O290" s="23"/>
      <c r="P290" s="23"/>
      <c r="Q290" s="2"/>
      <c r="R290" s="2"/>
      <c r="S290" s="2"/>
      <c r="T290" s="2"/>
      <c r="U290" s="2"/>
      <c r="V290" s="2"/>
    </row>
    <row r="291" spans="1:22" ht="24.75" hidden="1" customHeight="1" x14ac:dyDescent="0.25">
      <c r="A291" s="2"/>
      <c r="B291" s="21"/>
      <c r="C291" s="67"/>
      <c r="D291" s="67"/>
      <c r="E291" s="22"/>
      <c r="F291" s="71"/>
      <c r="G291" s="23"/>
      <c r="H291" s="23"/>
      <c r="I291" s="23"/>
      <c r="J291" s="90"/>
      <c r="K291" s="26"/>
      <c r="L291" s="26"/>
      <c r="M291" s="26"/>
      <c r="N291" s="77"/>
      <c r="O291" s="23"/>
      <c r="P291" s="23"/>
      <c r="Q291" s="2"/>
      <c r="R291" s="2"/>
      <c r="S291" s="2"/>
      <c r="T291" s="2"/>
      <c r="U291" s="2"/>
      <c r="V291" s="2"/>
    </row>
    <row r="292" spans="1:22" ht="24.75" hidden="1" customHeight="1" x14ac:dyDescent="0.25">
      <c r="A292" s="2"/>
      <c r="B292" s="21"/>
      <c r="C292" s="67"/>
      <c r="D292" s="67"/>
      <c r="E292" s="22"/>
      <c r="F292" s="71"/>
      <c r="G292" s="23"/>
      <c r="H292" s="23"/>
      <c r="I292" s="23"/>
      <c r="J292" s="90"/>
      <c r="K292" s="26"/>
      <c r="L292" s="26"/>
      <c r="M292" s="26"/>
      <c r="N292" s="77"/>
      <c r="O292" s="23"/>
      <c r="P292" s="23"/>
      <c r="Q292" s="2"/>
      <c r="R292" s="2"/>
      <c r="S292" s="2"/>
      <c r="T292" s="2"/>
      <c r="U292" s="2"/>
      <c r="V292" s="2"/>
    </row>
    <row r="293" spans="1:22" ht="24.75" hidden="1" customHeight="1" x14ac:dyDescent="0.25">
      <c r="A293" s="2"/>
      <c r="B293" s="21"/>
      <c r="C293" s="67"/>
      <c r="D293" s="67"/>
      <c r="E293" s="22"/>
      <c r="F293" s="71"/>
      <c r="G293" s="23"/>
      <c r="H293" s="23"/>
      <c r="I293" s="23"/>
      <c r="J293" s="90"/>
      <c r="K293" s="26"/>
      <c r="L293" s="26"/>
      <c r="M293" s="26"/>
      <c r="N293" s="77"/>
      <c r="O293" s="23"/>
      <c r="P293" s="23"/>
      <c r="Q293" s="2"/>
      <c r="R293" s="2"/>
      <c r="S293" s="2"/>
      <c r="T293" s="2"/>
      <c r="U293" s="2"/>
      <c r="V293" s="2"/>
    </row>
    <row r="294" spans="1:22" ht="24.75" hidden="1" customHeight="1" x14ac:dyDescent="0.25">
      <c r="A294" s="2"/>
      <c r="B294" s="21"/>
      <c r="C294" s="67"/>
      <c r="D294" s="67"/>
      <c r="E294" s="22"/>
      <c r="F294" s="71"/>
      <c r="G294" s="23"/>
      <c r="H294" s="23"/>
      <c r="I294" s="23"/>
      <c r="J294" s="90"/>
      <c r="K294" s="26"/>
      <c r="L294" s="26"/>
      <c r="M294" s="26"/>
      <c r="N294" s="77"/>
      <c r="O294" s="23"/>
      <c r="P294" s="23"/>
      <c r="Q294" s="2"/>
      <c r="R294" s="2"/>
      <c r="S294" s="2"/>
      <c r="T294" s="2"/>
      <c r="U294" s="2"/>
      <c r="V294" s="2"/>
    </row>
    <row r="295" spans="1:22" ht="24.75" hidden="1" customHeight="1" x14ac:dyDescent="0.25">
      <c r="A295" s="2"/>
      <c r="B295" s="21"/>
      <c r="C295" s="67"/>
      <c r="D295" s="67"/>
      <c r="E295" s="22"/>
      <c r="F295" s="71"/>
      <c r="G295" s="23"/>
      <c r="H295" s="23"/>
      <c r="I295" s="23"/>
      <c r="J295" s="90"/>
      <c r="K295" s="26"/>
      <c r="L295" s="26"/>
      <c r="M295" s="26"/>
      <c r="N295" s="77"/>
      <c r="O295" s="23"/>
      <c r="P295" s="23"/>
      <c r="Q295" s="2"/>
      <c r="R295" s="2"/>
      <c r="S295" s="2"/>
      <c r="T295" s="2"/>
      <c r="U295" s="2"/>
      <c r="V295" s="2"/>
    </row>
    <row r="296" spans="1:22" ht="24.75" hidden="1" customHeight="1" x14ac:dyDescent="0.25">
      <c r="A296" s="2"/>
      <c r="B296" s="21"/>
      <c r="C296" s="67"/>
      <c r="D296" s="67"/>
      <c r="E296" s="22"/>
      <c r="F296" s="71"/>
      <c r="G296" s="23"/>
      <c r="H296" s="23"/>
      <c r="I296" s="23"/>
      <c r="J296" s="90"/>
      <c r="K296" s="26"/>
      <c r="L296" s="26"/>
      <c r="M296" s="26"/>
      <c r="N296" s="77"/>
      <c r="O296" s="23"/>
      <c r="P296" s="23"/>
      <c r="Q296" s="2"/>
      <c r="R296" s="2"/>
      <c r="S296" s="2"/>
      <c r="T296" s="2"/>
      <c r="U296" s="2"/>
      <c r="V296" s="2"/>
    </row>
    <row r="297" spans="1:22" ht="24.75" hidden="1" customHeight="1" x14ac:dyDescent="0.25">
      <c r="A297" s="2"/>
      <c r="B297" s="21"/>
      <c r="C297" s="67"/>
      <c r="D297" s="67"/>
      <c r="E297" s="22"/>
      <c r="F297" s="71"/>
      <c r="G297" s="23"/>
      <c r="H297" s="23"/>
      <c r="I297" s="23"/>
      <c r="J297" s="90"/>
      <c r="K297" s="26"/>
      <c r="L297" s="26"/>
      <c r="M297" s="26"/>
      <c r="N297" s="77"/>
      <c r="O297" s="23"/>
      <c r="P297" s="23"/>
      <c r="Q297" s="2"/>
      <c r="R297" s="2"/>
      <c r="S297" s="2"/>
      <c r="T297" s="2"/>
      <c r="U297" s="2"/>
      <c r="V297" s="2"/>
    </row>
    <row r="298" spans="1:22" ht="24.75" hidden="1" customHeight="1" x14ac:dyDescent="0.25">
      <c r="A298" s="2"/>
      <c r="B298" s="21"/>
      <c r="C298" s="67"/>
      <c r="D298" s="67"/>
      <c r="E298" s="22"/>
      <c r="F298" s="71"/>
      <c r="G298" s="23"/>
      <c r="H298" s="23"/>
      <c r="I298" s="23"/>
      <c r="J298" s="90"/>
      <c r="K298" s="26"/>
      <c r="L298" s="26"/>
      <c r="M298" s="26"/>
      <c r="N298" s="77"/>
      <c r="O298" s="23"/>
      <c r="P298" s="23"/>
      <c r="Q298" s="2"/>
      <c r="R298" s="2"/>
      <c r="S298" s="2"/>
      <c r="T298" s="2"/>
      <c r="U298" s="2"/>
      <c r="V298" s="2"/>
    </row>
    <row r="299" spans="1:22" ht="24.75" hidden="1" customHeight="1" x14ac:dyDescent="0.25">
      <c r="A299" s="2"/>
      <c r="B299" s="21"/>
      <c r="C299" s="67"/>
      <c r="D299" s="67"/>
      <c r="E299" s="22"/>
      <c r="F299" s="71"/>
      <c r="G299" s="23"/>
      <c r="H299" s="23"/>
      <c r="I299" s="23"/>
      <c r="J299" s="90"/>
      <c r="K299" s="26"/>
      <c r="L299" s="26"/>
      <c r="M299" s="26"/>
      <c r="N299" s="77"/>
      <c r="O299" s="23"/>
      <c r="P299" s="23"/>
      <c r="Q299" s="2"/>
      <c r="R299" s="2"/>
      <c r="S299" s="2"/>
      <c r="T299" s="2"/>
      <c r="U299" s="2"/>
      <c r="V299" s="2"/>
    </row>
    <row r="300" spans="1:22" ht="24.75" hidden="1" customHeight="1" x14ac:dyDescent="0.25">
      <c r="A300" s="2"/>
      <c r="B300" s="21"/>
      <c r="C300" s="67"/>
      <c r="D300" s="67"/>
      <c r="E300" s="22"/>
      <c r="F300" s="71"/>
      <c r="G300" s="23"/>
      <c r="H300" s="23"/>
      <c r="I300" s="23"/>
      <c r="J300" s="90"/>
      <c r="K300" s="26"/>
      <c r="L300" s="26"/>
      <c r="M300" s="26"/>
      <c r="N300" s="77"/>
      <c r="O300" s="23"/>
      <c r="P300" s="23"/>
      <c r="Q300" s="2"/>
      <c r="R300" s="2"/>
      <c r="S300" s="2"/>
      <c r="T300" s="2"/>
      <c r="U300" s="2"/>
      <c r="V300" s="2"/>
    </row>
    <row r="301" spans="1:22" ht="24.75" hidden="1" customHeight="1" x14ac:dyDescent="0.25">
      <c r="A301" s="2"/>
      <c r="B301" s="21"/>
      <c r="C301" s="67"/>
      <c r="D301" s="67"/>
      <c r="E301" s="22"/>
      <c r="F301" s="71"/>
      <c r="G301" s="23"/>
      <c r="H301" s="23"/>
      <c r="I301" s="23"/>
      <c r="J301" s="90"/>
      <c r="K301" s="26"/>
      <c r="L301" s="26"/>
      <c r="M301" s="26"/>
      <c r="N301" s="77"/>
      <c r="O301" s="23"/>
      <c r="P301" s="23"/>
      <c r="Q301" s="2"/>
      <c r="R301" s="2"/>
      <c r="S301" s="2"/>
      <c r="T301" s="2"/>
      <c r="U301" s="2"/>
      <c r="V301" s="2"/>
    </row>
    <row r="302" spans="1:22" ht="24.75" hidden="1" customHeight="1" x14ac:dyDescent="0.25">
      <c r="A302" s="2"/>
      <c r="B302" s="21"/>
      <c r="C302" s="67"/>
      <c r="D302" s="67"/>
      <c r="E302" s="22"/>
      <c r="F302" s="71"/>
      <c r="G302" s="23"/>
      <c r="H302" s="23"/>
      <c r="I302" s="23"/>
      <c r="J302" s="90"/>
      <c r="K302" s="26"/>
      <c r="L302" s="26"/>
      <c r="M302" s="26"/>
      <c r="N302" s="77"/>
      <c r="O302" s="23"/>
      <c r="P302" s="23"/>
      <c r="Q302" s="2"/>
      <c r="R302" s="2"/>
      <c r="S302" s="2"/>
      <c r="T302" s="2"/>
      <c r="U302" s="2"/>
      <c r="V302" s="2"/>
    </row>
    <row r="303" spans="1:22" ht="24.75" hidden="1" customHeight="1" x14ac:dyDescent="0.25">
      <c r="A303" s="2"/>
      <c r="B303" s="21"/>
      <c r="C303" s="67"/>
      <c r="D303" s="67"/>
      <c r="E303" s="22"/>
      <c r="F303" s="71"/>
      <c r="G303" s="23"/>
      <c r="H303" s="23"/>
      <c r="I303" s="23"/>
      <c r="J303" s="90"/>
      <c r="K303" s="26"/>
      <c r="L303" s="26"/>
      <c r="M303" s="26"/>
      <c r="N303" s="77"/>
      <c r="O303" s="23"/>
      <c r="P303" s="23"/>
      <c r="Q303" s="2"/>
      <c r="R303" s="2"/>
      <c r="S303" s="2"/>
      <c r="T303" s="2"/>
      <c r="U303" s="2"/>
      <c r="V303" s="2"/>
    </row>
    <row r="304" spans="1:22" ht="24.75" hidden="1" customHeight="1" x14ac:dyDescent="0.25">
      <c r="A304" s="2"/>
      <c r="B304" s="21"/>
      <c r="C304" s="67"/>
      <c r="D304" s="67"/>
      <c r="E304" s="22"/>
      <c r="F304" s="71"/>
      <c r="G304" s="23"/>
      <c r="H304" s="23"/>
      <c r="I304" s="23"/>
      <c r="J304" s="90"/>
      <c r="K304" s="26"/>
      <c r="L304" s="26"/>
      <c r="M304" s="26"/>
      <c r="N304" s="77"/>
      <c r="O304" s="23"/>
      <c r="P304" s="23"/>
      <c r="Q304" s="2"/>
      <c r="R304" s="2"/>
      <c r="S304" s="2"/>
      <c r="T304" s="2"/>
      <c r="U304" s="2"/>
      <c r="V304" s="2"/>
    </row>
    <row r="305" spans="1:22" ht="24.75" hidden="1" customHeight="1" x14ac:dyDescent="0.25">
      <c r="A305" s="2"/>
      <c r="B305" s="21"/>
      <c r="C305" s="67"/>
      <c r="D305" s="67"/>
      <c r="E305" s="22"/>
      <c r="F305" s="71"/>
      <c r="G305" s="23"/>
      <c r="H305" s="23"/>
      <c r="I305" s="23"/>
      <c r="J305" s="90"/>
      <c r="K305" s="26"/>
      <c r="L305" s="26"/>
      <c r="M305" s="26"/>
      <c r="N305" s="77"/>
      <c r="O305" s="23"/>
      <c r="P305" s="23"/>
      <c r="Q305" s="2"/>
      <c r="R305" s="2"/>
      <c r="S305" s="2"/>
      <c r="T305" s="2"/>
      <c r="U305" s="2"/>
      <c r="V305" s="2"/>
    </row>
    <row r="306" spans="1:22" ht="24.75" hidden="1" customHeight="1" x14ac:dyDescent="0.25">
      <c r="A306" s="2"/>
      <c r="B306" s="21"/>
      <c r="C306" s="67"/>
      <c r="D306" s="67"/>
      <c r="E306" s="22"/>
      <c r="F306" s="71"/>
      <c r="G306" s="23"/>
      <c r="H306" s="23"/>
      <c r="I306" s="23"/>
      <c r="J306" s="90"/>
      <c r="K306" s="26"/>
      <c r="L306" s="26"/>
      <c r="M306" s="26"/>
      <c r="N306" s="77"/>
      <c r="O306" s="23"/>
      <c r="P306" s="23"/>
      <c r="Q306" s="2"/>
      <c r="R306" s="2"/>
      <c r="S306" s="2"/>
      <c r="T306" s="2"/>
      <c r="U306" s="2"/>
      <c r="V306" s="2"/>
    </row>
    <row r="307" spans="1:22" ht="24.75" hidden="1" customHeight="1" x14ac:dyDescent="0.25">
      <c r="A307" s="2"/>
      <c r="B307" s="21"/>
      <c r="C307" s="67"/>
      <c r="D307" s="67"/>
      <c r="E307" s="22"/>
      <c r="F307" s="71"/>
      <c r="G307" s="23"/>
      <c r="H307" s="23"/>
      <c r="I307" s="23"/>
      <c r="J307" s="90"/>
      <c r="K307" s="26"/>
      <c r="L307" s="26"/>
      <c r="M307" s="26"/>
      <c r="N307" s="77"/>
      <c r="O307" s="23"/>
      <c r="P307" s="23"/>
      <c r="Q307" s="2"/>
      <c r="R307" s="2"/>
      <c r="S307" s="2"/>
      <c r="T307" s="2"/>
      <c r="U307" s="2"/>
      <c r="V307" s="2"/>
    </row>
    <row r="308" spans="1:22" ht="24.75" hidden="1" customHeight="1" x14ac:dyDescent="0.25">
      <c r="A308" s="2"/>
      <c r="B308" s="21"/>
      <c r="C308" s="67"/>
      <c r="D308" s="67"/>
      <c r="E308" s="22"/>
      <c r="F308" s="71"/>
      <c r="G308" s="23"/>
      <c r="H308" s="23"/>
      <c r="I308" s="23"/>
      <c r="J308" s="90"/>
      <c r="K308" s="26"/>
      <c r="L308" s="26"/>
      <c r="M308" s="26"/>
      <c r="N308" s="77"/>
      <c r="O308" s="23"/>
      <c r="P308" s="23"/>
      <c r="Q308" s="2"/>
      <c r="R308" s="2"/>
      <c r="S308" s="2"/>
      <c r="T308" s="2"/>
      <c r="U308" s="2"/>
      <c r="V308" s="2"/>
    </row>
    <row r="309" spans="1:22" ht="24.75" hidden="1" customHeight="1" x14ac:dyDescent="0.25">
      <c r="A309" s="2"/>
      <c r="B309" s="21"/>
      <c r="C309" s="67"/>
      <c r="D309" s="67"/>
      <c r="E309" s="22"/>
      <c r="F309" s="71"/>
      <c r="G309" s="23"/>
      <c r="H309" s="23"/>
      <c r="I309" s="23"/>
      <c r="J309" s="90"/>
      <c r="K309" s="26"/>
      <c r="L309" s="26"/>
      <c r="M309" s="26"/>
      <c r="N309" s="77"/>
      <c r="O309" s="23"/>
      <c r="P309" s="23"/>
      <c r="Q309" s="2"/>
      <c r="R309" s="2"/>
      <c r="S309" s="2"/>
      <c r="T309" s="2"/>
      <c r="U309" s="2"/>
      <c r="V309" s="2"/>
    </row>
    <row r="310" spans="1:22" ht="24.75" hidden="1" customHeight="1" x14ac:dyDescent="0.25">
      <c r="A310" s="2"/>
      <c r="B310" s="21"/>
      <c r="C310" s="67"/>
      <c r="D310" s="67"/>
      <c r="E310" s="22"/>
      <c r="F310" s="71"/>
      <c r="G310" s="23"/>
      <c r="H310" s="23"/>
      <c r="I310" s="23"/>
      <c r="J310" s="90"/>
      <c r="K310" s="26"/>
      <c r="L310" s="26"/>
      <c r="M310" s="26"/>
      <c r="N310" s="77"/>
      <c r="O310" s="23"/>
      <c r="P310" s="23"/>
      <c r="Q310" s="2"/>
      <c r="R310" s="2"/>
      <c r="S310" s="2"/>
      <c r="T310" s="2"/>
      <c r="U310" s="2"/>
      <c r="V310" s="2"/>
    </row>
    <row r="311" spans="1:22" ht="24.75" hidden="1" customHeight="1" x14ac:dyDescent="0.25">
      <c r="A311" s="2"/>
      <c r="B311" s="21"/>
      <c r="C311" s="67"/>
      <c r="D311" s="67"/>
      <c r="E311" s="22"/>
      <c r="F311" s="71"/>
      <c r="G311" s="23"/>
      <c r="H311" s="23"/>
      <c r="I311" s="23"/>
      <c r="J311" s="90"/>
      <c r="K311" s="26"/>
      <c r="L311" s="26"/>
      <c r="M311" s="26"/>
      <c r="N311" s="77"/>
      <c r="O311" s="23"/>
      <c r="P311" s="23"/>
      <c r="Q311" s="2"/>
      <c r="R311" s="2"/>
      <c r="S311" s="2"/>
      <c r="T311" s="2"/>
      <c r="U311" s="2"/>
      <c r="V311" s="2"/>
    </row>
    <row r="312" spans="1:22" ht="24.75" hidden="1" customHeight="1" x14ac:dyDescent="0.25">
      <c r="A312" s="2"/>
      <c r="B312" s="21"/>
      <c r="C312" s="67"/>
      <c r="D312" s="67"/>
      <c r="E312" s="22"/>
      <c r="F312" s="71"/>
      <c r="G312" s="23"/>
      <c r="H312" s="23"/>
      <c r="I312" s="23"/>
      <c r="J312" s="90"/>
      <c r="K312" s="26"/>
      <c r="L312" s="26"/>
      <c r="M312" s="26"/>
      <c r="N312" s="77"/>
      <c r="O312" s="23"/>
      <c r="P312" s="23"/>
      <c r="Q312" s="2"/>
      <c r="R312" s="2"/>
      <c r="S312" s="2"/>
      <c r="T312" s="2"/>
      <c r="U312" s="2"/>
      <c r="V312" s="2"/>
    </row>
    <row r="313" spans="1:22" ht="24.75" hidden="1" customHeight="1" x14ac:dyDescent="0.25">
      <c r="A313" s="2"/>
      <c r="B313" s="21"/>
      <c r="C313" s="67"/>
      <c r="D313" s="67"/>
      <c r="E313" s="22"/>
      <c r="F313" s="71"/>
      <c r="G313" s="23"/>
      <c r="H313" s="23"/>
      <c r="I313" s="23"/>
      <c r="J313" s="90"/>
      <c r="K313" s="26"/>
      <c r="L313" s="26"/>
      <c r="M313" s="26"/>
      <c r="N313" s="77"/>
      <c r="O313" s="23"/>
      <c r="P313" s="23"/>
      <c r="Q313" s="2"/>
      <c r="R313" s="2"/>
      <c r="S313" s="2"/>
      <c r="T313" s="2"/>
      <c r="U313" s="2"/>
      <c r="V313" s="2"/>
    </row>
    <row r="314" spans="1:22" ht="24.75" hidden="1" customHeight="1" x14ac:dyDescent="0.25">
      <c r="A314" s="2"/>
      <c r="B314" s="21"/>
      <c r="C314" s="67"/>
      <c r="D314" s="67"/>
      <c r="E314" s="22"/>
      <c r="F314" s="71"/>
      <c r="G314" s="23"/>
      <c r="H314" s="23"/>
      <c r="I314" s="23"/>
      <c r="J314" s="90"/>
      <c r="K314" s="26"/>
      <c r="L314" s="26"/>
      <c r="M314" s="26"/>
      <c r="N314" s="77"/>
      <c r="O314" s="23"/>
      <c r="P314" s="23"/>
      <c r="Q314" s="2"/>
      <c r="R314" s="2"/>
      <c r="S314" s="2"/>
      <c r="T314" s="2"/>
      <c r="U314" s="2"/>
      <c r="V314" s="2"/>
    </row>
    <row r="315" spans="1:22" ht="24.75" hidden="1" customHeight="1" x14ac:dyDescent="0.25">
      <c r="A315" s="2"/>
      <c r="B315" s="21"/>
      <c r="C315" s="67"/>
      <c r="D315" s="67"/>
      <c r="E315" s="22"/>
      <c r="F315" s="71"/>
      <c r="G315" s="23"/>
      <c r="H315" s="23"/>
      <c r="I315" s="23"/>
      <c r="J315" s="90"/>
      <c r="K315" s="26"/>
      <c r="L315" s="26"/>
      <c r="M315" s="26"/>
      <c r="N315" s="77"/>
      <c r="O315" s="23"/>
      <c r="P315" s="23"/>
      <c r="Q315" s="2"/>
      <c r="R315" s="2"/>
      <c r="S315" s="2"/>
      <c r="T315" s="2"/>
      <c r="U315" s="2"/>
      <c r="V315" s="2"/>
    </row>
    <row r="316" spans="1:22" ht="24.75" hidden="1" customHeight="1" x14ac:dyDescent="0.25">
      <c r="A316" s="2"/>
      <c r="B316" s="21"/>
      <c r="C316" s="67"/>
      <c r="D316" s="67"/>
      <c r="E316" s="22"/>
      <c r="F316" s="71"/>
      <c r="G316" s="23"/>
      <c r="H316" s="23"/>
      <c r="I316" s="23"/>
      <c r="J316" s="90"/>
      <c r="K316" s="26"/>
      <c r="L316" s="26"/>
      <c r="M316" s="26"/>
      <c r="N316" s="77"/>
      <c r="O316" s="23"/>
      <c r="P316" s="23"/>
      <c r="Q316" s="2"/>
      <c r="R316" s="2"/>
      <c r="S316" s="2"/>
      <c r="T316" s="2"/>
      <c r="U316" s="2"/>
      <c r="V316" s="2"/>
    </row>
    <row r="317" spans="1:22" ht="24.75" hidden="1" customHeight="1" x14ac:dyDescent="0.25">
      <c r="A317" s="2"/>
      <c r="B317" s="21"/>
      <c r="C317" s="67"/>
      <c r="D317" s="67"/>
      <c r="E317" s="22"/>
      <c r="F317" s="71"/>
      <c r="G317" s="23"/>
      <c r="H317" s="23"/>
      <c r="I317" s="23"/>
      <c r="J317" s="90"/>
      <c r="K317" s="26"/>
      <c r="L317" s="26"/>
      <c r="M317" s="26"/>
      <c r="N317" s="77"/>
      <c r="O317" s="23"/>
      <c r="P317" s="23"/>
      <c r="Q317" s="2"/>
      <c r="R317" s="2"/>
      <c r="S317" s="2"/>
      <c r="T317" s="2"/>
      <c r="U317" s="2"/>
      <c r="V317" s="2"/>
    </row>
    <row r="318" spans="1:22" ht="24.75" hidden="1" customHeight="1" x14ac:dyDescent="0.25">
      <c r="A318" s="2"/>
      <c r="B318" s="21"/>
      <c r="C318" s="67"/>
      <c r="D318" s="67"/>
      <c r="E318" s="22"/>
      <c r="F318" s="71"/>
      <c r="G318" s="23"/>
      <c r="H318" s="23"/>
      <c r="I318" s="23"/>
      <c r="J318" s="90"/>
      <c r="K318" s="26"/>
      <c r="L318" s="26"/>
      <c r="M318" s="26"/>
      <c r="N318" s="77"/>
      <c r="O318" s="23"/>
      <c r="P318" s="23"/>
      <c r="Q318" s="2"/>
      <c r="R318" s="2"/>
      <c r="S318" s="2"/>
      <c r="T318" s="2"/>
      <c r="U318" s="2"/>
      <c r="V318" s="2"/>
    </row>
    <row r="319" spans="1:22" ht="24.75" hidden="1" customHeight="1" x14ac:dyDescent="0.25">
      <c r="A319" s="2"/>
      <c r="B319" s="21"/>
      <c r="C319" s="67"/>
      <c r="D319" s="67"/>
      <c r="E319" s="22"/>
      <c r="F319" s="71"/>
      <c r="G319" s="23"/>
      <c r="H319" s="23"/>
      <c r="I319" s="23"/>
      <c r="J319" s="90"/>
      <c r="K319" s="26"/>
      <c r="L319" s="26"/>
      <c r="M319" s="26"/>
      <c r="N319" s="77"/>
      <c r="O319" s="23"/>
      <c r="P319" s="23"/>
      <c r="Q319" s="2"/>
      <c r="R319" s="2"/>
      <c r="S319" s="2"/>
      <c r="T319" s="2"/>
      <c r="U319" s="2"/>
      <c r="V319" s="2"/>
    </row>
    <row r="320" spans="1:22" ht="24.75" hidden="1" customHeight="1" x14ac:dyDescent="0.25">
      <c r="A320" s="2"/>
      <c r="B320" s="21"/>
      <c r="C320" s="67"/>
      <c r="D320" s="67"/>
      <c r="E320" s="22"/>
      <c r="F320" s="71"/>
      <c r="G320" s="23"/>
      <c r="H320" s="23"/>
      <c r="I320" s="23"/>
      <c r="J320" s="90"/>
      <c r="K320" s="26"/>
      <c r="L320" s="26"/>
      <c r="M320" s="26"/>
      <c r="N320" s="77"/>
      <c r="O320" s="23"/>
      <c r="P320" s="23"/>
      <c r="Q320" s="2"/>
      <c r="R320" s="2"/>
      <c r="S320" s="2"/>
      <c r="T320" s="2"/>
      <c r="U320" s="2"/>
      <c r="V320" s="2"/>
    </row>
    <row r="321" spans="1:22" ht="24.75" hidden="1" customHeight="1" x14ac:dyDescent="0.25">
      <c r="A321" s="2"/>
      <c r="B321" s="21"/>
      <c r="C321" s="67"/>
      <c r="D321" s="67"/>
      <c r="E321" s="22"/>
      <c r="F321" s="71"/>
      <c r="G321" s="23"/>
      <c r="H321" s="23"/>
      <c r="I321" s="23"/>
      <c r="J321" s="90"/>
      <c r="K321" s="26"/>
      <c r="L321" s="26"/>
      <c r="M321" s="26"/>
      <c r="N321" s="77"/>
      <c r="O321" s="23"/>
      <c r="P321" s="23"/>
      <c r="Q321" s="2"/>
      <c r="R321" s="2"/>
      <c r="S321" s="2"/>
      <c r="T321" s="2"/>
      <c r="U321" s="2"/>
      <c r="V321" s="2"/>
    </row>
    <row r="322" spans="1:22" ht="24.75" hidden="1" customHeight="1" x14ac:dyDescent="0.25">
      <c r="A322" s="2"/>
      <c r="B322" s="21"/>
      <c r="C322" s="67"/>
      <c r="D322" s="67"/>
      <c r="E322" s="22"/>
      <c r="F322" s="71"/>
      <c r="G322" s="23"/>
      <c r="H322" s="23"/>
      <c r="I322" s="23"/>
      <c r="J322" s="90"/>
      <c r="K322" s="26"/>
      <c r="L322" s="26"/>
      <c r="M322" s="26"/>
      <c r="N322" s="77"/>
      <c r="O322" s="23"/>
      <c r="P322" s="23"/>
      <c r="Q322" s="2"/>
      <c r="R322" s="2"/>
      <c r="S322" s="2"/>
      <c r="T322" s="2"/>
      <c r="U322" s="2"/>
      <c r="V322" s="2"/>
    </row>
    <row r="323" spans="1:22" ht="24.75" hidden="1" customHeight="1" x14ac:dyDescent="0.25">
      <c r="A323" s="2"/>
      <c r="B323" s="21"/>
      <c r="C323" s="67"/>
      <c r="D323" s="67"/>
      <c r="E323" s="22"/>
      <c r="F323" s="71"/>
      <c r="G323" s="23"/>
      <c r="H323" s="23"/>
      <c r="I323" s="23"/>
      <c r="J323" s="90"/>
      <c r="K323" s="26"/>
      <c r="L323" s="26"/>
      <c r="M323" s="26"/>
      <c r="N323" s="77"/>
      <c r="O323" s="23"/>
      <c r="P323" s="23"/>
      <c r="Q323" s="2"/>
      <c r="R323" s="2"/>
      <c r="S323" s="2"/>
      <c r="T323" s="2"/>
      <c r="U323" s="2"/>
      <c r="V323" s="2"/>
    </row>
    <row r="324" spans="1:22" ht="24.75" hidden="1" customHeight="1" x14ac:dyDescent="0.25">
      <c r="A324" s="2"/>
      <c r="B324" s="21"/>
      <c r="C324" s="67"/>
      <c r="D324" s="67"/>
      <c r="E324" s="22"/>
      <c r="F324" s="71"/>
      <c r="G324" s="23"/>
      <c r="H324" s="23"/>
      <c r="I324" s="23"/>
      <c r="J324" s="90"/>
      <c r="K324" s="26"/>
      <c r="L324" s="26"/>
      <c r="M324" s="26"/>
      <c r="N324" s="77"/>
      <c r="O324" s="23"/>
      <c r="P324" s="23"/>
      <c r="Q324" s="2"/>
      <c r="R324" s="2"/>
      <c r="S324" s="2"/>
      <c r="T324" s="2"/>
      <c r="U324" s="2"/>
      <c r="V324" s="2"/>
    </row>
    <row r="325" spans="1:22" ht="24.75" hidden="1" customHeight="1" x14ac:dyDescent="0.25">
      <c r="A325" s="2"/>
      <c r="B325" s="21"/>
      <c r="C325" s="67"/>
      <c r="D325" s="67"/>
      <c r="E325" s="22"/>
      <c r="F325" s="71"/>
      <c r="G325" s="23"/>
      <c r="H325" s="23"/>
      <c r="I325" s="23"/>
      <c r="J325" s="90"/>
      <c r="K325" s="26"/>
      <c r="L325" s="26"/>
      <c r="M325" s="26"/>
      <c r="N325" s="77"/>
      <c r="O325" s="23"/>
      <c r="P325" s="23"/>
      <c r="Q325" s="2"/>
      <c r="R325" s="2"/>
      <c r="S325" s="2"/>
      <c r="T325" s="2"/>
      <c r="U325" s="2"/>
      <c r="V325" s="2"/>
    </row>
    <row r="326" spans="1:22" ht="24.75" hidden="1" customHeight="1" x14ac:dyDescent="0.25">
      <c r="A326" s="2"/>
      <c r="B326" s="21"/>
      <c r="C326" s="67"/>
      <c r="D326" s="67"/>
      <c r="E326" s="22"/>
      <c r="F326" s="71"/>
      <c r="G326" s="23"/>
      <c r="H326" s="23"/>
      <c r="I326" s="23"/>
      <c r="J326" s="90"/>
      <c r="K326" s="26"/>
      <c r="L326" s="26"/>
      <c r="M326" s="26"/>
      <c r="N326" s="77"/>
      <c r="O326" s="23"/>
      <c r="P326" s="23"/>
      <c r="Q326" s="2"/>
      <c r="R326" s="2"/>
      <c r="S326" s="2"/>
      <c r="T326" s="2"/>
      <c r="U326" s="2"/>
      <c r="V326" s="2"/>
    </row>
    <row r="327" spans="1:22" ht="24.75" hidden="1" customHeight="1" x14ac:dyDescent="0.25">
      <c r="A327" s="2"/>
      <c r="B327" s="21"/>
      <c r="C327" s="67"/>
      <c r="D327" s="67"/>
      <c r="E327" s="22"/>
      <c r="F327" s="71"/>
      <c r="G327" s="23"/>
      <c r="H327" s="23"/>
      <c r="I327" s="23"/>
      <c r="J327" s="90"/>
      <c r="K327" s="26"/>
      <c r="L327" s="26"/>
      <c r="M327" s="26"/>
      <c r="N327" s="77"/>
      <c r="O327" s="23"/>
      <c r="P327" s="23"/>
      <c r="Q327" s="2"/>
      <c r="R327" s="2"/>
      <c r="S327" s="2"/>
      <c r="T327" s="2"/>
      <c r="U327" s="2"/>
      <c r="V327" s="2"/>
    </row>
    <row r="328" spans="1:22" ht="24.75" hidden="1" customHeight="1" x14ac:dyDescent="0.25">
      <c r="A328" s="2"/>
      <c r="B328" s="21"/>
      <c r="C328" s="67"/>
      <c r="D328" s="67"/>
      <c r="E328" s="22"/>
      <c r="F328" s="71"/>
      <c r="G328" s="23"/>
      <c r="H328" s="23"/>
      <c r="I328" s="23"/>
      <c r="J328" s="90"/>
      <c r="K328" s="26"/>
      <c r="L328" s="26"/>
      <c r="M328" s="26"/>
      <c r="N328" s="77"/>
      <c r="O328" s="23"/>
      <c r="P328" s="23"/>
      <c r="Q328" s="2"/>
      <c r="R328" s="2"/>
      <c r="S328" s="2"/>
      <c r="T328" s="2"/>
      <c r="U328" s="2"/>
      <c r="V328" s="2"/>
    </row>
    <row r="329" spans="1:22" ht="24.75" hidden="1" customHeight="1" x14ac:dyDescent="0.25">
      <c r="A329" s="2"/>
      <c r="B329" s="21"/>
      <c r="C329" s="67"/>
      <c r="D329" s="67"/>
      <c r="E329" s="22"/>
      <c r="F329" s="71"/>
      <c r="G329" s="23"/>
      <c r="H329" s="23"/>
      <c r="I329" s="23"/>
      <c r="J329" s="90"/>
      <c r="K329" s="26"/>
      <c r="L329" s="26"/>
      <c r="M329" s="26"/>
      <c r="N329" s="77"/>
      <c r="O329" s="23"/>
      <c r="P329" s="23"/>
      <c r="Q329" s="2"/>
      <c r="R329" s="2"/>
      <c r="S329" s="2"/>
      <c r="T329" s="2"/>
      <c r="U329" s="2"/>
      <c r="V329" s="2"/>
    </row>
    <row r="330" spans="1:22" ht="24.75" hidden="1" customHeight="1" x14ac:dyDescent="0.25">
      <c r="A330" s="2"/>
      <c r="B330" s="21"/>
      <c r="C330" s="67"/>
      <c r="D330" s="67"/>
      <c r="E330" s="22"/>
      <c r="F330" s="71"/>
      <c r="G330" s="23"/>
      <c r="H330" s="23"/>
      <c r="I330" s="23"/>
      <c r="J330" s="90"/>
      <c r="K330" s="26"/>
      <c r="L330" s="26"/>
      <c r="M330" s="26"/>
      <c r="N330" s="77"/>
      <c r="O330" s="23"/>
      <c r="P330" s="23"/>
      <c r="Q330" s="2"/>
      <c r="R330" s="2"/>
      <c r="S330" s="2"/>
      <c r="T330" s="2"/>
      <c r="U330" s="2"/>
      <c r="V330" s="2"/>
    </row>
    <row r="331" spans="1:22" ht="24.75" hidden="1" customHeight="1" x14ac:dyDescent="0.25">
      <c r="A331" s="2"/>
      <c r="B331" s="21"/>
      <c r="C331" s="67"/>
      <c r="D331" s="67"/>
      <c r="E331" s="22"/>
      <c r="F331" s="71"/>
      <c r="G331" s="23"/>
      <c r="H331" s="23"/>
      <c r="I331" s="23"/>
      <c r="J331" s="90"/>
      <c r="K331" s="26"/>
      <c r="L331" s="26"/>
      <c r="M331" s="26"/>
      <c r="N331" s="77"/>
      <c r="O331" s="23"/>
      <c r="P331" s="23"/>
      <c r="Q331" s="2"/>
      <c r="R331" s="2"/>
      <c r="S331" s="2"/>
      <c r="T331" s="2"/>
      <c r="U331" s="2"/>
      <c r="V331" s="2"/>
    </row>
    <row r="332" spans="1:22" ht="24.75" hidden="1" customHeight="1" x14ac:dyDescent="0.25">
      <c r="A332" s="2"/>
      <c r="B332" s="21"/>
      <c r="C332" s="67"/>
      <c r="D332" s="67"/>
      <c r="E332" s="22"/>
      <c r="F332" s="71"/>
      <c r="G332" s="23"/>
      <c r="H332" s="23"/>
      <c r="I332" s="23"/>
      <c r="J332" s="90"/>
      <c r="K332" s="26"/>
      <c r="L332" s="26"/>
      <c r="M332" s="26"/>
      <c r="N332" s="77"/>
      <c r="O332" s="23"/>
      <c r="P332" s="23"/>
      <c r="Q332" s="2"/>
      <c r="R332" s="2"/>
      <c r="S332" s="2"/>
      <c r="T332" s="2"/>
      <c r="U332" s="2"/>
      <c r="V332" s="2"/>
    </row>
    <row r="333" spans="1:22" ht="24.75" hidden="1" customHeight="1" x14ac:dyDescent="0.25">
      <c r="A333" s="2"/>
      <c r="B333" s="21"/>
      <c r="C333" s="67"/>
      <c r="D333" s="67"/>
      <c r="E333" s="22"/>
      <c r="F333" s="71"/>
      <c r="G333" s="23"/>
      <c r="H333" s="23"/>
      <c r="I333" s="23"/>
      <c r="J333" s="90"/>
      <c r="K333" s="26"/>
      <c r="L333" s="26"/>
      <c r="M333" s="26"/>
      <c r="N333" s="77"/>
      <c r="O333" s="23"/>
      <c r="P333" s="23"/>
      <c r="Q333" s="2"/>
      <c r="R333" s="2"/>
      <c r="S333" s="2"/>
      <c r="T333" s="2"/>
      <c r="U333" s="2"/>
      <c r="V333" s="2"/>
    </row>
    <row r="334" spans="1:22" ht="24.75" hidden="1" customHeight="1" x14ac:dyDescent="0.25">
      <c r="A334" s="2"/>
      <c r="B334" s="21"/>
      <c r="C334" s="67"/>
      <c r="D334" s="67"/>
      <c r="E334" s="22"/>
      <c r="F334" s="71"/>
      <c r="G334" s="23"/>
      <c r="H334" s="23"/>
      <c r="I334" s="23"/>
      <c r="J334" s="90"/>
      <c r="K334" s="26"/>
      <c r="L334" s="26"/>
      <c r="M334" s="26"/>
      <c r="N334" s="77"/>
      <c r="O334" s="23"/>
      <c r="P334" s="23"/>
      <c r="Q334" s="2"/>
      <c r="R334" s="2"/>
      <c r="S334" s="2"/>
      <c r="T334" s="2"/>
      <c r="U334" s="2"/>
      <c r="V334" s="2"/>
    </row>
    <row r="335" spans="1:22" ht="24.75" hidden="1" customHeight="1" x14ac:dyDescent="0.25">
      <c r="A335" s="2"/>
      <c r="B335" s="21"/>
      <c r="C335" s="67"/>
      <c r="D335" s="67"/>
      <c r="E335" s="22"/>
      <c r="F335" s="71"/>
      <c r="G335" s="23"/>
      <c r="H335" s="23"/>
      <c r="I335" s="23"/>
      <c r="J335" s="90"/>
      <c r="K335" s="26"/>
      <c r="L335" s="26"/>
      <c r="M335" s="26"/>
      <c r="N335" s="77"/>
      <c r="O335" s="23"/>
      <c r="P335" s="23"/>
      <c r="Q335" s="2"/>
      <c r="R335" s="2"/>
      <c r="S335" s="2"/>
      <c r="T335" s="2"/>
      <c r="U335" s="2"/>
      <c r="V335" s="2"/>
    </row>
    <row r="336" spans="1:22" ht="24.75" hidden="1" customHeight="1" x14ac:dyDescent="0.25">
      <c r="A336" s="2"/>
      <c r="B336" s="21"/>
      <c r="C336" s="67"/>
      <c r="D336" s="67"/>
      <c r="E336" s="22"/>
      <c r="F336" s="71"/>
      <c r="G336" s="23"/>
      <c r="H336" s="23"/>
      <c r="I336" s="23"/>
      <c r="J336" s="90"/>
      <c r="K336" s="26"/>
      <c r="L336" s="26"/>
      <c r="M336" s="26"/>
      <c r="N336" s="77"/>
      <c r="O336" s="23"/>
      <c r="P336" s="23"/>
      <c r="Q336" s="2"/>
      <c r="R336" s="2"/>
      <c r="S336" s="2"/>
      <c r="T336" s="2"/>
      <c r="U336" s="2"/>
      <c r="V336" s="2"/>
    </row>
    <row r="337" spans="1:22" ht="24.75" hidden="1" customHeight="1" x14ac:dyDescent="0.25">
      <c r="A337" s="2"/>
      <c r="B337" s="21"/>
      <c r="C337" s="67"/>
      <c r="D337" s="67"/>
      <c r="E337" s="22"/>
      <c r="F337" s="71"/>
      <c r="G337" s="23"/>
      <c r="H337" s="23"/>
      <c r="I337" s="23"/>
      <c r="J337" s="90"/>
      <c r="K337" s="26"/>
      <c r="L337" s="26"/>
      <c r="M337" s="26"/>
      <c r="N337" s="77"/>
      <c r="O337" s="23"/>
      <c r="P337" s="23"/>
      <c r="Q337" s="2"/>
      <c r="R337" s="2"/>
      <c r="S337" s="2"/>
      <c r="T337" s="2"/>
      <c r="U337" s="2"/>
      <c r="V337" s="2"/>
    </row>
    <row r="338" spans="1:22" ht="24.75" hidden="1" customHeight="1" x14ac:dyDescent="0.25">
      <c r="A338" s="2"/>
      <c r="B338" s="21"/>
      <c r="C338" s="67"/>
      <c r="D338" s="67"/>
      <c r="E338" s="22"/>
      <c r="F338" s="71"/>
      <c r="G338" s="23"/>
      <c r="H338" s="23"/>
      <c r="I338" s="23"/>
      <c r="J338" s="90"/>
      <c r="K338" s="26"/>
      <c r="L338" s="26"/>
      <c r="M338" s="26"/>
      <c r="N338" s="77"/>
      <c r="O338" s="23"/>
      <c r="P338" s="23"/>
      <c r="Q338" s="2"/>
      <c r="R338" s="2"/>
      <c r="S338" s="2"/>
      <c r="T338" s="2"/>
      <c r="U338" s="2"/>
      <c r="V338" s="2"/>
    </row>
    <row r="339" spans="1:22" ht="24.75" hidden="1" customHeight="1" x14ac:dyDescent="0.25">
      <c r="A339" s="2"/>
      <c r="B339" s="21"/>
      <c r="C339" s="67"/>
      <c r="D339" s="67"/>
      <c r="E339" s="22"/>
      <c r="F339" s="71"/>
      <c r="G339" s="23"/>
      <c r="H339" s="23"/>
      <c r="I339" s="23"/>
      <c r="J339" s="90"/>
      <c r="K339" s="26"/>
      <c r="L339" s="26"/>
      <c r="M339" s="26"/>
      <c r="N339" s="77"/>
      <c r="O339" s="23"/>
      <c r="P339" s="23"/>
      <c r="Q339" s="2"/>
      <c r="R339" s="2"/>
      <c r="S339" s="2"/>
      <c r="T339" s="2"/>
      <c r="U339" s="2"/>
      <c r="V339" s="2"/>
    </row>
    <row r="340" spans="1:22" ht="24.75" hidden="1" customHeight="1" x14ac:dyDescent="0.25">
      <c r="A340" s="2"/>
      <c r="B340" s="21"/>
      <c r="C340" s="67"/>
      <c r="D340" s="67"/>
      <c r="E340" s="22"/>
      <c r="F340" s="71"/>
      <c r="G340" s="23"/>
      <c r="H340" s="23"/>
      <c r="I340" s="23"/>
      <c r="J340" s="90"/>
      <c r="K340" s="26"/>
      <c r="L340" s="26"/>
      <c r="M340" s="26"/>
      <c r="N340" s="77"/>
      <c r="O340" s="23"/>
      <c r="P340" s="23"/>
      <c r="Q340" s="2"/>
      <c r="R340" s="2"/>
      <c r="S340" s="2"/>
      <c r="T340" s="2"/>
      <c r="U340" s="2"/>
      <c r="V340" s="2"/>
    </row>
    <row r="341" spans="1:22" ht="24.75" hidden="1" customHeight="1" x14ac:dyDescent="0.25">
      <c r="A341" s="2"/>
      <c r="B341" s="21"/>
      <c r="C341" s="67"/>
      <c r="D341" s="67"/>
      <c r="E341" s="22"/>
      <c r="F341" s="71"/>
      <c r="G341" s="23"/>
      <c r="H341" s="23"/>
      <c r="I341" s="23"/>
      <c r="J341" s="90"/>
      <c r="K341" s="26"/>
      <c r="L341" s="26"/>
      <c r="M341" s="26"/>
      <c r="N341" s="77"/>
      <c r="O341" s="23"/>
      <c r="P341" s="23"/>
      <c r="Q341" s="2"/>
      <c r="R341" s="2"/>
      <c r="S341" s="2"/>
      <c r="T341" s="2"/>
      <c r="U341" s="2"/>
      <c r="V341" s="2"/>
    </row>
    <row r="342" spans="1:22" ht="24.75" hidden="1" customHeight="1" x14ac:dyDescent="0.25">
      <c r="A342" s="2"/>
      <c r="B342" s="21"/>
      <c r="C342" s="67"/>
      <c r="D342" s="67"/>
      <c r="E342" s="22"/>
      <c r="F342" s="71"/>
      <c r="G342" s="23"/>
      <c r="H342" s="23"/>
      <c r="I342" s="23"/>
      <c r="J342" s="90"/>
      <c r="K342" s="26"/>
      <c r="L342" s="26"/>
      <c r="M342" s="26"/>
      <c r="N342" s="77"/>
      <c r="O342" s="23"/>
      <c r="P342" s="23"/>
      <c r="Q342" s="2"/>
      <c r="R342" s="2"/>
      <c r="S342" s="2"/>
      <c r="T342" s="2"/>
      <c r="U342" s="2"/>
      <c r="V342" s="2"/>
    </row>
    <row r="343" spans="1:22" ht="24.75" hidden="1" customHeight="1" x14ac:dyDescent="0.25">
      <c r="A343" s="2"/>
      <c r="B343" s="21"/>
      <c r="C343" s="67"/>
      <c r="D343" s="67"/>
      <c r="E343" s="22"/>
      <c r="F343" s="71"/>
      <c r="G343" s="23"/>
      <c r="H343" s="23"/>
      <c r="I343" s="23"/>
      <c r="J343" s="90"/>
      <c r="K343" s="26"/>
      <c r="L343" s="26"/>
      <c r="M343" s="26"/>
      <c r="N343" s="77"/>
      <c r="O343" s="23"/>
      <c r="P343" s="23"/>
      <c r="Q343" s="2"/>
      <c r="R343" s="2"/>
      <c r="S343" s="2"/>
      <c r="T343" s="2"/>
      <c r="U343" s="2"/>
      <c r="V343" s="2"/>
    </row>
    <row r="344" spans="1:22" ht="24.75" hidden="1" customHeight="1" x14ac:dyDescent="0.25">
      <c r="A344" s="2"/>
      <c r="B344" s="21"/>
      <c r="C344" s="67"/>
      <c r="D344" s="67"/>
      <c r="E344" s="22"/>
      <c r="F344" s="71"/>
      <c r="G344" s="23"/>
      <c r="H344" s="23"/>
      <c r="I344" s="23"/>
      <c r="J344" s="90"/>
      <c r="K344" s="26"/>
      <c r="L344" s="26"/>
      <c r="M344" s="26"/>
      <c r="N344" s="77"/>
      <c r="O344" s="23"/>
      <c r="P344" s="23"/>
      <c r="Q344" s="2"/>
      <c r="R344" s="2"/>
      <c r="S344" s="2"/>
      <c r="T344" s="2"/>
      <c r="U344" s="2"/>
      <c r="V344" s="2"/>
    </row>
    <row r="345" spans="1:22" ht="24.75" hidden="1" customHeight="1" x14ac:dyDescent="0.25">
      <c r="A345" s="2"/>
      <c r="B345" s="21"/>
      <c r="C345" s="67"/>
      <c r="D345" s="67"/>
      <c r="E345" s="22"/>
      <c r="F345" s="71"/>
      <c r="G345" s="23"/>
      <c r="H345" s="23"/>
      <c r="I345" s="23"/>
      <c r="J345" s="90"/>
      <c r="K345" s="26"/>
      <c r="L345" s="26"/>
      <c r="M345" s="26"/>
      <c r="N345" s="77"/>
      <c r="O345" s="23"/>
      <c r="P345" s="23"/>
      <c r="Q345" s="2"/>
      <c r="R345" s="2"/>
      <c r="S345" s="2"/>
      <c r="T345" s="2"/>
      <c r="U345" s="2"/>
      <c r="V345" s="2"/>
    </row>
    <row r="346" spans="1:22" ht="24.75" hidden="1" customHeight="1" x14ac:dyDescent="0.25">
      <c r="A346" s="2"/>
      <c r="B346" s="21"/>
      <c r="C346" s="67"/>
      <c r="D346" s="67"/>
      <c r="E346" s="22"/>
      <c r="F346" s="71"/>
      <c r="G346" s="23"/>
      <c r="H346" s="23"/>
      <c r="I346" s="23"/>
      <c r="J346" s="90"/>
      <c r="K346" s="26"/>
      <c r="L346" s="26"/>
      <c r="M346" s="26"/>
      <c r="N346" s="77"/>
      <c r="O346" s="23"/>
      <c r="P346" s="23"/>
      <c r="Q346" s="2"/>
      <c r="R346" s="2"/>
      <c r="S346" s="2"/>
      <c r="T346" s="2"/>
      <c r="U346" s="2"/>
      <c r="V346" s="2"/>
    </row>
    <row r="347" spans="1:22" ht="24.75" hidden="1" customHeight="1" x14ac:dyDescent="0.25">
      <c r="A347" s="2"/>
      <c r="B347" s="21"/>
      <c r="C347" s="67"/>
      <c r="D347" s="67"/>
      <c r="E347" s="22"/>
      <c r="F347" s="71"/>
      <c r="G347" s="23"/>
      <c r="H347" s="23"/>
      <c r="I347" s="23"/>
      <c r="J347" s="90"/>
      <c r="K347" s="26"/>
      <c r="L347" s="26"/>
      <c r="M347" s="26"/>
      <c r="N347" s="77"/>
      <c r="O347" s="23"/>
      <c r="P347" s="23"/>
      <c r="Q347" s="2"/>
      <c r="R347" s="2"/>
      <c r="S347" s="2"/>
      <c r="T347" s="2"/>
      <c r="U347" s="2"/>
      <c r="V347" s="2"/>
    </row>
    <row r="348" spans="1:22" ht="24.75" hidden="1" customHeight="1" x14ac:dyDescent="0.25">
      <c r="A348" s="2"/>
      <c r="B348" s="21"/>
      <c r="C348" s="67"/>
      <c r="D348" s="67"/>
      <c r="E348" s="22"/>
      <c r="F348" s="71"/>
      <c r="G348" s="23"/>
      <c r="H348" s="23"/>
      <c r="I348" s="23"/>
      <c r="J348" s="90"/>
      <c r="K348" s="26"/>
      <c r="L348" s="26"/>
      <c r="M348" s="26"/>
      <c r="N348" s="77"/>
      <c r="O348" s="23"/>
      <c r="P348" s="23"/>
      <c r="Q348" s="2"/>
      <c r="R348" s="2"/>
      <c r="S348" s="2"/>
      <c r="T348" s="2"/>
      <c r="U348" s="2"/>
      <c r="V348" s="2"/>
    </row>
    <row r="349" spans="1:22" ht="24.75" hidden="1" customHeight="1" x14ac:dyDescent="0.25">
      <c r="A349" s="2"/>
      <c r="B349" s="21"/>
      <c r="C349" s="67"/>
      <c r="D349" s="67"/>
      <c r="E349" s="22"/>
      <c r="F349" s="71"/>
      <c r="G349" s="23"/>
      <c r="H349" s="23"/>
      <c r="I349" s="23"/>
      <c r="J349" s="90"/>
      <c r="K349" s="26"/>
      <c r="L349" s="26"/>
      <c r="M349" s="26"/>
      <c r="N349" s="77"/>
      <c r="O349" s="23"/>
      <c r="P349" s="23"/>
      <c r="Q349" s="2"/>
      <c r="R349" s="2"/>
      <c r="S349" s="2"/>
      <c r="T349" s="2"/>
      <c r="U349" s="2"/>
      <c r="V349" s="2"/>
    </row>
    <row r="350" spans="1:22" ht="24.75" hidden="1" customHeight="1" x14ac:dyDescent="0.25">
      <c r="A350" s="2"/>
      <c r="B350" s="21"/>
      <c r="C350" s="67"/>
      <c r="D350" s="67"/>
      <c r="E350" s="22"/>
      <c r="F350" s="71"/>
      <c r="G350" s="23"/>
      <c r="H350" s="23"/>
      <c r="I350" s="23"/>
      <c r="J350" s="90"/>
      <c r="K350" s="26"/>
      <c r="L350" s="26"/>
      <c r="M350" s="26"/>
      <c r="N350" s="77"/>
      <c r="O350" s="23"/>
      <c r="P350" s="23"/>
      <c r="Q350" s="2"/>
      <c r="R350" s="2"/>
      <c r="S350" s="2"/>
      <c r="T350" s="2"/>
      <c r="U350" s="2"/>
      <c r="V350" s="2"/>
    </row>
    <row r="351" spans="1:22" ht="24.75" hidden="1" customHeight="1" x14ac:dyDescent="0.25">
      <c r="A351" s="2"/>
      <c r="B351" s="21"/>
      <c r="C351" s="67"/>
      <c r="D351" s="67"/>
      <c r="E351" s="22"/>
      <c r="F351" s="71"/>
      <c r="G351" s="23"/>
      <c r="H351" s="23"/>
      <c r="I351" s="23"/>
      <c r="J351" s="90"/>
      <c r="K351" s="26"/>
      <c r="L351" s="26"/>
      <c r="M351" s="26"/>
      <c r="N351" s="77"/>
      <c r="O351" s="23"/>
      <c r="P351" s="23"/>
      <c r="Q351" s="2"/>
      <c r="R351" s="2"/>
      <c r="S351" s="2"/>
      <c r="T351" s="2"/>
      <c r="U351" s="2"/>
      <c r="V351" s="2"/>
    </row>
    <row r="352" spans="1:22" ht="24.75" hidden="1" customHeight="1" x14ac:dyDescent="0.25">
      <c r="A352" s="2"/>
      <c r="B352" s="21"/>
      <c r="C352" s="67"/>
      <c r="D352" s="67"/>
      <c r="E352" s="22"/>
      <c r="F352" s="71"/>
      <c r="G352" s="23"/>
      <c r="H352" s="23"/>
      <c r="I352" s="23"/>
      <c r="J352" s="90"/>
      <c r="K352" s="26"/>
      <c r="L352" s="26"/>
      <c r="M352" s="26"/>
      <c r="N352" s="77"/>
      <c r="O352" s="23"/>
      <c r="P352" s="23"/>
      <c r="Q352" s="2"/>
      <c r="R352" s="2"/>
      <c r="S352" s="2"/>
      <c r="T352" s="2"/>
      <c r="U352" s="2"/>
      <c r="V352" s="2"/>
    </row>
    <row r="353" spans="1:22" ht="24.75" hidden="1" customHeight="1" x14ac:dyDescent="0.25">
      <c r="A353" s="2"/>
      <c r="B353" s="21"/>
      <c r="C353" s="67"/>
      <c r="D353" s="67"/>
      <c r="E353" s="22"/>
      <c r="F353" s="71"/>
      <c r="G353" s="23"/>
      <c r="H353" s="23"/>
      <c r="I353" s="23"/>
      <c r="J353" s="90"/>
      <c r="K353" s="26"/>
      <c r="L353" s="26"/>
      <c r="M353" s="26"/>
      <c r="N353" s="77"/>
      <c r="O353" s="23"/>
      <c r="P353" s="23"/>
      <c r="Q353" s="2"/>
      <c r="R353" s="2"/>
      <c r="S353" s="2"/>
      <c r="T353" s="2"/>
      <c r="U353" s="2"/>
      <c r="V353" s="2"/>
    </row>
    <row r="354" spans="1:22" ht="24.75" hidden="1" customHeight="1" x14ac:dyDescent="0.25">
      <c r="A354" s="2"/>
      <c r="B354" s="21"/>
      <c r="C354" s="67"/>
      <c r="D354" s="67"/>
      <c r="E354" s="22"/>
      <c r="F354" s="71"/>
      <c r="G354" s="23"/>
      <c r="H354" s="23"/>
      <c r="I354" s="23"/>
      <c r="J354" s="90"/>
      <c r="K354" s="26"/>
      <c r="L354" s="26"/>
      <c r="M354" s="26"/>
      <c r="N354" s="77"/>
      <c r="O354" s="23"/>
      <c r="P354" s="23"/>
      <c r="Q354" s="2"/>
      <c r="R354" s="2"/>
      <c r="S354" s="2"/>
      <c r="T354" s="2"/>
      <c r="U354" s="2"/>
      <c r="V354" s="2"/>
    </row>
    <row r="355" spans="1:22" ht="24.75" hidden="1" customHeight="1" x14ac:dyDescent="0.25">
      <c r="A355" s="2"/>
      <c r="B355" s="21"/>
      <c r="C355" s="67"/>
      <c r="D355" s="67"/>
      <c r="E355" s="22"/>
      <c r="F355" s="71"/>
      <c r="G355" s="23"/>
      <c r="H355" s="23"/>
      <c r="I355" s="23"/>
      <c r="J355" s="90"/>
      <c r="K355" s="26"/>
      <c r="L355" s="26"/>
      <c r="M355" s="26"/>
      <c r="N355" s="77"/>
      <c r="O355" s="23"/>
      <c r="P355" s="23"/>
      <c r="Q355" s="2"/>
      <c r="R355" s="2"/>
      <c r="S355" s="2"/>
      <c r="T355" s="2"/>
      <c r="U355" s="2"/>
      <c r="V355" s="2"/>
    </row>
    <row r="356" spans="1:22" ht="24.75" hidden="1" customHeight="1" x14ac:dyDescent="0.25">
      <c r="A356" s="2"/>
      <c r="B356" s="21"/>
      <c r="C356" s="67"/>
      <c r="D356" s="67"/>
      <c r="E356" s="22"/>
      <c r="F356" s="71"/>
      <c r="G356" s="23"/>
      <c r="H356" s="23"/>
      <c r="I356" s="23"/>
      <c r="J356" s="90"/>
      <c r="K356" s="26"/>
      <c r="L356" s="26"/>
      <c r="M356" s="26"/>
      <c r="N356" s="77"/>
      <c r="O356" s="23"/>
      <c r="P356" s="23"/>
      <c r="Q356" s="2"/>
      <c r="R356" s="2"/>
      <c r="S356" s="2"/>
      <c r="T356" s="2"/>
      <c r="U356" s="2"/>
      <c r="V356" s="2"/>
    </row>
    <row r="357" spans="1:22" ht="24.75" hidden="1" customHeight="1" x14ac:dyDescent="0.25">
      <c r="A357" s="2"/>
      <c r="B357" s="21"/>
      <c r="C357" s="67"/>
      <c r="D357" s="67"/>
      <c r="E357" s="22"/>
      <c r="F357" s="71"/>
      <c r="G357" s="23"/>
      <c r="H357" s="23"/>
      <c r="I357" s="23"/>
      <c r="J357" s="90"/>
      <c r="K357" s="26"/>
      <c r="L357" s="26"/>
      <c r="M357" s="26"/>
      <c r="N357" s="77"/>
      <c r="O357" s="23"/>
      <c r="P357" s="23"/>
      <c r="Q357" s="2"/>
      <c r="R357" s="2"/>
      <c r="S357" s="2"/>
      <c r="T357" s="2"/>
      <c r="U357" s="2"/>
      <c r="V357" s="2"/>
    </row>
    <row r="358" spans="1:22" ht="24.75" hidden="1" customHeight="1" x14ac:dyDescent="0.25">
      <c r="A358" s="2"/>
      <c r="B358" s="21"/>
      <c r="C358" s="67"/>
      <c r="D358" s="67"/>
      <c r="E358" s="22"/>
      <c r="F358" s="71"/>
      <c r="G358" s="23"/>
      <c r="H358" s="23"/>
      <c r="I358" s="23"/>
      <c r="J358" s="90"/>
      <c r="K358" s="26"/>
      <c r="L358" s="26"/>
      <c r="M358" s="26"/>
      <c r="N358" s="77"/>
      <c r="O358" s="23"/>
      <c r="P358" s="23"/>
      <c r="Q358" s="2"/>
      <c r="R358" s="2"/>
      <c r="S358" s="2"/>
      <c r="T358" s="2"/>
      <c r="U358" s="2"/>
      <c r="V358" s="2"/>
    </row>
    <row r="359" spans="1:22" ht="24.75" hidden="1" customHeight="1" x14ac:dyDescent="0.25">
      <c r="A359" s="2"/>
      <c r="B359" s="21"/>
      <c r="C359" s="67"/>
      <c r="D359" s="67"/>
      <c r="E359" s="22"/>
      <c r="F359" s="71"/>
      <c r="G359" s="23"/>
      <c r="H359" s="23"/>
      <c r="I359" s="23"/>
      <c r="J359" s="90"/>
      <c r="K359" s="26"/>
      <c r="L359" s="26"/>
      <c r="M359" s="26"/>
      <c r="N359" s="77"/>
      <c r="O359" s="23"/>
      <c r="P359" s="23"/>
      <c r="Q359" s="2"/>
      <c r="R359" s="2"/>
      <c r="S359" s="2"/>
      <c r="T359" s="2"/>
      <c r="U359" s="2"/>
      <c r="V359" s="2"/>
    </row>
    <row r="360" spans="1:22" ht="24.75" hidden="1" customHeight="1" x14ac:dyDescent="0.25">
      <c r="A360" s="2"/>
      <c r="B360" s="21"/>
      <c r="C360" s="67"/>
      <c r="D360" s="67"/>
      <c r="E360" s="22"/>
      <c r="F360" s="71"/>
      <c r="G360" s="23"/>
      <c r="H360" s="23"/>
      <c r="I360" s="23"/>
      <c r="J360" s="90"/>
      <c r="K360" s="26"/>
      <c r="L360" s="26"/>
      <c r="M360" s="26"/>
      <c r="N360" s="77"/>
      <c r="O360" s="23"/>
      <c r="P360" s="23"/>
      <c r="Q360" s="2"/>
      <c r="R360" s="2"/>
      <c r="S360" s="2"/>
      <c r="T360" s="2"/>
      <c r="U360" s="2"/>
      <c r="V360" s="2"/>
    </row>
    <row r="361" spans="1:22" ht="24.75" hidden="1" customHeight="1" x14ac:dyDescent="0.25">
      <c r="A361" s="2"/>
      <c r="B361" s="21"/>
      <c r="C361" s="67"/>
      <c r="D361" s="67"/>
      <c r="E361" s="22"/>
      <c r="F361" s="71"/>
      <c r="G361" s="23"/>
      <c r="H361" s="23"/>
      <c r="I361" s="23"/>
      <c r="J361" s="90"/>
      <c r="K361" s="26"/>
      <c r="L361" s="26"/>
      <c r="M361" s="26"/>
      <c r="N361" s="77"/>
      <c r="O361" s="23"/>
      <c r="P361" s="23"/>
      <c r="Q361" s="2"/>
      <c r="R361" s="2"/>
      <c r="S361" s="2"/>
      <c r="T361" s="2"/>
      <c r="U361" s="2"/>
      <c r="V361" s="2"/>
    </row>
    <row r="362" spans="1:22" ht="24.75" hidden="1" customHeight="1" x14ac:dyDescent="0.25">
      <c r="A362" s="2"/>
      <c r="B362" s="21"/>
      <c r="C362" s="67"/>
      <c r="D362" s="67"/>
      <c r="E362" s="22"/>
      <c r="F362" s="71"/>
      <c r="G362" s="23"/>
      <c r="H362" s="23"/>
      <c r="I362" s="23"/>
      <c r="J362" s="90"/>
      <c r="K362" s="26"/>
      <c r="L362" s="26"/>
      <c r="M362" s="26"/>
      <c r="N362" s="77"/>
      <c r="O362" s="23"/>
      <c r="P362" s="23"/>
      <c r="Q362" s="2"/>
      <c r="R362" s="2"/>
      <c r="S362" s="2"/>
      <c r="T362" s="2"/>
      <c r="U362" s="2"/>
      <c r="V362" s="2"/>
    </row>
    <row r="363" spans="1:22" ht="24.75" hidden="1" customHeight="1" x14ac:dyDescent="0.25">
      <c r="A363" s="2"/>
      <c r="B363" s="21"/>
      <c r="C363" s="67"/>
      <c r="D363" s="67"/>
      <c r="E363" s="22"/>
      <c r="F363" s="71"/>
      <c r="G363" s="23"/>
      <c r="H363" s="23"/>
      <c r="I363" s="23"/>
      <c r="J363" s="90"/>
      <c r="K363" s="26"/>
      <c r="L363" s="26"/>
      <c r="M363" s="26"/>
      <c r="N363" s="77"/>
      <c r="O363" s="23"/>
      <c r="P363" s="23"/>
      <c r="Q363" s="2"/>
      <c r="R363" s="2"/>
      <c r="S363" s="2"/>
      <c r="T363" s="2"/>
      <c r="U363" s="2"/>
      <c r="V363" s="2"/>
    </row>
    <row r="364" spans="1:22" ht="24.75" hidden="1" customHeight="1" x14ac:dyDescent="0.25">
      <c r="A364" s="2"/>
      <c r="B364" s="21"/>
      <c r="C364" s="67"/>
      <c r="D364" s="67"/>
      <c r="E364" s="22"/>
      <c r="F364" s="71"/>
      <c r="G364" s="23"/>
      <c r="H364" s="23"/>
      <c r="I364" s="23"/>
      <c r="J364" s="90"/>
      <c r="K364" s="26"/>
      <c r="L364" s="26"/>
      <c r="M364" s="26"/>
      <c r="N364" s="77"/>
      <c r="O364" s="23"/>
      <c r="P364" s="23"/>
      <c r="Q364" s="2"/>
      <c r="R364" s="2"/>
      <c r="S364" s="2"/>
      <c r="T364" s="2"/>
      <c r="U364" s="2"/>
      <c r="V364" s="2"/>
    </row>
    <row r="365" spans="1:22" ht="24.75" hidden="1" customHeight="1" x14ac:dyDescent="0.25">
      <c r="A365" s="2"/>
      <c r="B365" s="21"/>
      <c r="C365" s="67"/>
      <c r="D365" s="67"/>
      <c r="E365" s="22"/>
      <c r="F365" s="71"/>
      <c r="G365" s="23"/>
      <c r="H365" s="23"/>
      <c r="I365" s="23"/>
      <c r="J365" s="90"/>
      <c r="K365" s="26"/>
      <c r="L365" s="26"/>
      <c r="M365" s="26"/>
      <c r="N365" s="77"/>
      <c r="O365" s="23"/>
      <c r="P365" s="23"/>
      <c r="Q365" s="2"/>
      <c r="R365" s="2"/>
      <c r="S365" s="2"/>
      <c r="T365" s="2"/>
      <c r="U365" s="2"/>
      <c r="V365" s="2"/>
    </row>
    <row r="366" spans="1:22" ht="24.75" hidden="1" customHeight="1" x14ac:dyDescent="0.25">
      <c r="A366" s="2"/>
      <c r="B366" s="21"/>
      <c r="C366" s="67"/>
      <c r="D366" s="67"/>
      <c r="E366" s="22"/>
      <c r="F366" s="71"/>
      <c r="G366" s="23"/>
      <c r="H366" s="23"/>
      <c r="I366" s="23"/>
      <c r="J366" s="90"/>
      <c r="K366" s="26"/>
      <c r="L366" s="26"/>
      <c r="M366" s="26"/>
      <c r="N366" s="77"/>
      <c r="O366" s="23"/>
      <c r="P366" s="23"/>
      <c r="Q366" s="2"/>
      <c r="R366" s="2"/>
      <c r="S366" s="2"/>
      <c r="T366" s="2"/>
      <c r="U366" s="2"/>
      <c r="V366" s="2"/>
    </row>
    <row r="367" spans="1:22" ht="24.75" hidden="1" customHeight="1" x14ac:dyDescent="0.25">
      <c r="A367" s="2"/>
      <c r="B367" s="21"/>
      <c r="C367" s="67"/>
      <c r="D367" s="67"/>
      <c r="E367" s="22"/>
      <c r="F367" s="71"/>
      <c r="G367" s="23"/>
      <c r="H367" s="23"/>
      <c r="I367" s="23"/>
      <c r="J367" s="90"/>
      <c r="K367" s="26"/>
      <c r="L367" s="26"/>
      <c r="M367" s="26"/>
      <c r="N367" s="77"/>
      <c r="O367" s="23"/>
      <c r="P367" s="23"/>
      <c r="Q367" s="2"/>
      <c r="R367" s="2"/>
      <c r="S367" s="2"/>
      <c r="T367" s="2"/>
      <c r="U367" s="2"/>
      <c r="V367" s="2"/>
    </row>
    <row r="368" spans="1:22" ht="24.75" hidden="1" customHeight="1" x14ac:dyDescent="0.25">
      <c r="A368" s="2"/>
      <c r="B368" s="21"/>
      <c r="C368" s="67"/>
      <c r="D368" s="67"/>
      <c r="E368" s="22"/>
      <c r="F368" s="71"/>
      <c r="G368" s="23"/>
      <c r="H368" s="23"/>
      <c r="I368" s="23"/>
      <c r="J368" s="90"/>
      <c r="K368" s="26"/>
      <c r="L368" s="26"/>
      <c r="M368" s="26"/>
      <c r="N368" s="77"/>
      <c r="O368" s="23"/>
      <c r="P368" s="23"/>
      <c r="Q368" s="2"/>
      <c r="R368" s="2"/>
      <c r="S368" s="2"/>
      <c r="T368" s="2"/>
      <c r="U368" s="2"/>
      <c r="V368" s="2"/>
    </row>
    <row r="369" spans="1:22" ht="24.75" hidden="1" customHeight="1" x14ac:dyDescent="0.25">
      <c r="A369" s="2"/>
      <c r="B369" s="21"/>
      <c r="C369" s="67"/>
      <c r="D369" s="67"/>
      <c r="E369" s="22"/>
      <c r="F369" s="71"/>
      <c r="G369" s="23"/>
      <c r="H369" s="23"/>
      <c r="I369" s="23"/>
      <c r="J369" s="90"/>
      <c r="K369" s="26"/>
      <c r="L369" s="26"/>
      <c r="M369" s="26"/>
      <c r="N369" s="77"/>
      <c r="O369" s="23"/>
      <c r="P369" s="23"/>
      <c r="Q369" s="2"/>
      <c r="R369" s="2"/>
      <c r="S369" s="2"/>
      <c r="T369" s="2"/>
      <c r="U369" s="2"/>
      <c r="V369" s="2"/>
    </row>
    <row r="370" spans="1:22" ht="24.75" hidden="1" customHeight="1" x14ac:dyDescent="0.25">
      <c r="A370" s="2"/>
      <c r="B370" s="21"/>
      <c r="C370" s="67"/>
      <c r="D370" s="67"/>
      <c r="E370" s="22"/>
      <c r="F370" s="71"/>
      <c r="G370" s="23"/>
      <c r="H370" s="23"/>
      <c r="I370" s="23"/>
      <c r="J370" s="90"/>
      <c r="K370" s="26"/>
      <c r="L370" s="26"/>
      <c r="M370" s="26"/>
      <c r="N370" s="77"/>
      <c r="O370" s="23"/>
      <c r="P370" s="23"/>
      <c r="Q370" s="2"/>
      <c r="R370" s="2"/>
      <c r="S370" s="2"/>
      <c r="T370" s="2"/>
      <c r="U370" s="2"/>
      <c r="V370" s="2"/>
    </row>
    <row r="371" spans="1:22" ht="24.75" hidden="1" customHeight="1" x14ac:dyDescent="0.25">
      <c r="A371" s="2"/>
      <c r="B371" s="21"/>
      <c r="C371" s="67"/>
      <c r="D371" s="67"/>
      <c r="E371" s="22"/>
      <c r="F371" s="71"/>
      <c r="G371" s="23"/>
      <c r="H371" s="23"/>
      <c r="I371" s="23"/>
      <c r="J371" s="90"/>
      <c r="K371" s="26"/>
      <c r="L371" s="26"/>
      <c r="M371" s="26"/>
      <c r="N371" s="77"/>
      <c r="O371" s="23"/>
      <c r="P371" s="23"/>
      <c r="Q371" s="2"/>
      <c r="R371" s="2"/>
      <c r="S371" s="2"/>
      <c r="T371" s="2"/>
      <c r="U371" s="2"/>
      <c r="V371" s="2"/>
    </row>
    <row r="372" spans="1:22" ht="24.75" hidden="1" customHeight="1" x14ac:dyDescent="0.25">
      <c r="A372" s="2"/>
      <c r="B372" s="21"/>
      <c r="C372" s="67"/>
      <c r="D372" s="67"/>
      <c r="E372" s="22"/>
      <c r="F372" s="71"/>
      <c r="G372" s="23"/>
      <c r="H372" s="23"/>
      <c r="I372" s="23"/>
      <c r="J372" s="90"/>
      <c r="K372" s="26"/>
      <c r="L372" s="26"/>
      <c r="M372" s="26"/>
      <c r="N372" s="77"/>
      <c r="O372" s="23"/>
      <c r="P372" s="23"/>
      <c r="Q372" s="2"/>
      <c r="R372" s="2"/>
      <c r="S372" s="2"/>
      <c r="T372" s="2"/>
      <c r="U372" s="2"/>
      <c r="V372" s="2"/>
    </row>
    <row r="373" spans="1:22" ht="24.75" hidden="1" customHeight="1" x14ac:dyDescent="0.25">
      <c r="A373" s="2"/>
      <c r="B373" s="21"/>
      <c r="C373" s="67"/>
      <c r="D373" s="67"/>
      <c r="E373" s="22"/>
      <c r="F373" s="71"/>
      <c r="G373" s="23"/>
      <c r="H373" s="23"/>
      <c r="I373" s="23"/>
      <c r="J373" s="90"/>
      <c r="K373" s="26"/>
      <c r="L373" s="26"/>
      <c r="M373" s="26"/>
      <c r="N373" s="77"/>
      <c r="O373" s="23"/>
      <c r="P373" s="23"/>
      <c r="Q373" s="2"/>
      <c r="R373" s="2"/>
      <c r="S373" s="2"/>
      <c r="T373" s="2"/>
      <c r="U373" s="2"/>
      <c r="V373" s="2"/>
    </row>
    <row r="374" spans="1:22" ht="24.75" hidden="1" customHeight="1" x14ac:dyDescent="0.25">
      <c r="A374" s="2"/>
      <c r="B374" s="21"/>
      <c r="C374" s="67"/>
      <c r="D374" s="67"/>
      <c r="E374" s="22"/>
      <c r="F374" s="71"/>
      <c r="G374" s="23"/>
      <c r="H374" s="23"/>
      <c r="I374" s="23"/>
      <c r="J374" s="90"/>
      <c r="K374" s="26"/>
      <c r="L374" s="26"/>
      <c r="M374" s="26"/>
      <c r="N374" s="77"/>
      <c r="O374" s="23"/>
      <c r="P374" s="23"/>
      <c r="Q374" s="2"/>
      <c r="R374" s="2"/>
      <c r="S374" s="2"/>
      <c r="T374" s="2"/>
      <c r="U374" s="2"/>
      <c r="V374" s="2"/>
    </row>
    <row r="375" spans="1:22" ht="24.75" hidden="1" customHeight="1" x14ac:dyDescent="0.25">
      <c r="A375" s="2"/>
      <c r="B375" s="21"/>
      <c r="C375" s="67"/>
      <c r="D375" s="67"/>
      <c r="E375" s="22"/>
      <c r="F375" s="71"/>
      <c r="G375" s="23"/>
      <c r="H375" s="23"/>
      <c r="I375" s="23"/>
      <c r="J375" s="90"/>
      <c r="K375" s="26"/>
      <c r="L375" s="26"/>
      <c r="M375" s="26"/>
      <c r="N375" s="77"/>
      <c r="O375" s="23"/>
      <c r="P375" s="23"/>
      <c r="Q375" s="2"/>
      <c r="R375" s="2"/>
      <c r="S375" s="2"/>
      <c r="T375" s="2"/>
      <c r="U375" s="2"/>
      <c r="V375" s="2"/>
    </row>
    <row r="376" spans="1:22" ht="24.75" hidden="1" customHeight="1" x14ac:dyDescent="0.25">
      <c r="A376" s="2"/>
      <c r="B376" s="21"/>
      <c r="C376" s="67"/>
      <c r="D376" s="67"/>
      <c r="E376" s="22"/>
      <c r="F376" s="71"/>
      <c r="G376" s="23"/>
      <c r="H376" s="23"/>
      <c r="I376" s="23"/>
      <c r="J376" s="90"/>
      <c r="K376" s="26"/>
      <c r="L376" s="26"/>
      <c r="M376" s="26"/>
      <c r="N376" s="77"/>
      <c r="O376" s="23"/>
      <c r="P376" s="23"/>
      <c r="Q376" s="2"/>
      <c r="R376" s="2"/>
      <c r="S376" s="2"/>
      <c r="T376" s="2"/>
      <c r="U376" s="2"/>
      <c r="V376" s="2"/>
    </row>
    <row r="377" spans="1:22" ht="24.75" hidden="1" customHeight="1" x14ac:dyDescent="0.25">
      <c r="A377" s="2"/>
      <c r="B377" s="21"/>
      <c r="C377" s="67"/>
      <c r="D377" s="67"/>
      <c r="E377" s="22"/>
      <c r="F377" s="71"/>
      <c r="G377" s="23"/>
      <c r="H377" s="23"/>
      <c r="I377" s="23"/>
      <c r="J377" s="90"/>
      <c r="K377" s="26"/>
      <c r="L377" s="26"/>
      <c r="M377" s="26"/>
      <c r="N377" s="77"/>
      <c r="O377" s="23"/>
      <c r="P377" s="23"/>
      <c r="Q377" s="2"/>
      <c r="R377" s="2"/>
      <c r="S377" s="2"/>
      <c r="T377" s="2"/>
      <c r="U377" s="2"/>
      <c r="V377" s="2"/>
    </row>
    <row r="378" spans="1:22" ht="24.75" hidden="1" customHeight="1" x14ac:dyDescent="0.25">
      <c r="A378" s="2"/>
      <c r="B378" s="21"/>
      <c r="C378" s="67"/>
      <c r="D378" s="67"/>
      <c r="E378" s="22"/>
      <c r="F378" s="71"/>
      <c r="G378" s="23"/>
      <c r="H378" s="23"/>
      <c r="I378" s="23"/>
      <c r="J378" s="90"/>
      <c r="K378" s="26"/>
      <c r="L378" s="26"/>
      <c r="M378" s="26"/>
      <c r="N378" s="77"/>
      <c r="O378" s="23"/>
      <c r="P378" s="23"/>
      <c r="Q378" s="2"/>
      <c r="R378" s="2"/>
      <c r="S378" s="2"/>
      <c r="T378" s="2"/>
      <c r="U378" s="2"/>
      <c r="V378" s="2"/>
    </row>
    <row r="379" spans="1:22" ht="24.75" hidden="1" customHeight="1" x14ac:dyDescent="0.25">
      <c r="A379" s="2"/>
      <c r="B379" s="21"/>
      <c r="C379" s="67"/>
      <c r="D379" s="67"/>
      <c r="E379" s="22"/>
      <c r="F379" s="71"/>
      <c r="G379" s="23"/>
      <c r="H379" s="23"/>
      <c r="I379" s="23"/>
      <c r="J379" s="90"/>
      <c r="K379" s="26"/>
      <c r="L379" s="26"/>
      <c r="M379" s="26"/>
      <c r="N379" s="77"/>
      <c r="O379" s="23"/>
      <c r="P379" s="23"/>
      <c r="Q379" s="2"/>
      <c r="R379" s="2"/>
      <c r="S379" s="2"/>
      <c r="T379" s="2"/>
      <c r="U379" s="2"/>
      <c r="V379" s="2"/>
    </row>
    <row r="380" spans="1:22" ht="24.75" hidden="1" customHeight="1" x14ac:dyDescent="0.25">
      <c r="A380" s="2"/>
      <c r="B380" s="21"/>
      <c r="C380" s="67"/>
      <c r="D380" s="67"/>
      <c r="E380" s="22"/>
      <c r="F380" s="71"/>
      <c r="G380" s="23"/>
      <c r="H380" s="23"/>
      <c r="I380" s="23"/>
      <c r="J380" s="90"/>
      <c r="K380" s="26"/>
      <c r="L380" s="26"/>
      <c r="M380" s="26"/>
      <c r="N380" s="77"/>
      <c r="O380" s="23"/>
      <c r="P380" s="23"/>
      <c r="Q380" s="2"/>
      <c r="R380" s="2"/>
      <c r="S380" s="2"/>
      <c r="T380" s="2"/>
      <c r="U380" s="2"/>
      <c r="V380" s="2"/>
    </row>
    <row r="381" spans="1:22" ht="24.75" hidden="1" customHeight="1" x14ac:dyDescent="0.25">
      <c r="A381" s="2"/>
      <c r="B381" s="21"/>
      <c r="C381" s="67"/>
      <c r="D381" s="67"/>
      <c r="E381" s="22"/>
      <c r="F381" s="71"/>
      <c r="G381" s="23"/>
      <c r="H381" s="23"/>
      <c r="I381" s="23"/>
      <c r="J381" s="90"/>
      <c r="K381" s="26"/>
      <c r="L381" s="26"/>
      <c r="M381" s="26"/>
      <c r="N381" s="77"/>
      <c r="O381" s="23"/>
      <c r="P381" s="23"/>
      <c r="Q381" s="2"/>
      <c r="R381" s="2"/>
      <c r="S381" s="2"/>
      <c r="T381" s="2"/>
      <c r="U381" s="2"/>
      <c r="V381" s="2"/>
    </row>
    <row r="382" spans="1:22" ht="24.75" hidden="1" customHeight="1" x14ac:dyDescent="0.25">
      <c r="A382" s="2"/>
      <c r="B382" s="21"/>
      <c r="C382" s="67"/>
      <c r="D382" s="67"/>
      <c r="E382" s="22"/>
      <c r="F382" s="71"/>
      <c r="G382" s="23"/>
      <c r="H382" s="23"/>
      <c r="I382" s="23"/>
      <c r="J382" s="90"/>
      <c r="K382" s="26"/>
      <c r="L382" s="26"/>
      <c r="M382" s="26"/>
      <c r="N382" s="77"/>
      <c r="O382" s="23"/>
      <c r="P382" s="23"/>
      <c r="Q382" s="2"/>
      <c r="R382" s="2"/>
      <c r="S382" s="2"/>
      <c r="T382" s="2"/>
      <c r="U382" s="2"/>
      <c r="V382" s="2"/>
    </row>
    <row r="383" spans="1:22" ht="24.75" hidden="1" customHeight="1" x14ac:dyDescent="0.25">
      <c r="A383" s="2"/>
      <c r="B383" s="21"/>
      <c r="C383" s="67"/>
      <c r="D383" s="67"/>
      <c r="E383" s="22"/>
      <c r="F383" s="71"/>
      <c r="G383" s="23"/>
      <c r="H383" s="23"/>
      <c r="I383" s="23"/>
      <c r="J383" s="90"/>
      <c r="K383" s="26"/>
      <c r="L383" s="26"/>
      <c r="M383" s="26"/>
      <c r="N383" s="77"/>
      <c r="O383" s="23"/>
      <c r="P383" s="23"/>
      <c r="Q383" s="2"/>
      <c r="R383" s="2"/>
      <c r="S383" s="2"/>
      <c r="T383" s="2"/>
      <c r="U383" s="2"/>
      <c r="V383" s="2"/>
    </row>
    <row r="384" spans="1:22" ht="24.75" hidden="1" customHeight="1" x14ac:dyDescent="0.25">
      <c r="A384" s="2"/>
      <c r="B384" s="21"/>
      <c r="C384" s="67"/>
      <c r="D384" s="67"/>
      <c r="E384" s="22"/>
      <c r="F384" s="71"/>
      <c r="G384" s="23"/>
      <c r="H384" s="23"/>
      <c r="I384" s="23"/>
      <c r="J384" s="90"/>
      <c r="K384" s="26"/>
      <c r="L384" s="26"/>
      <c r="M384" s="26"/>
      <c r="N384" s="77"/>
      <c r="O384" s="23"/>
      <c r="P384" s="23"/>
      <c r="Q384" s="2"/>
      <c r="R384" s="2"/>
      <c r="S384" s="2"/>
      <c r="T384" s="2"/>
      <c r="U384" s="2"/>
      <c r="V384" s="2"/>
    </row>
    <row r="385" spans="1:22" ht="24.75" hidden="1" customHeight="1" x14ac:dyDescent="0.25">
      <c r="A385" s="2"/>
      <c r="B385" s="21"/>
      <c r="C385" s="67"/>
      <c r="D385" s="67"/>
      <c r="E385" s="22"/>
      <c r="F385" s="71"/>
      <c r="G385" s="23"/>
      <c r="H385" s="23"/>
      <c r="I385" s="23"/>
      <c r="J385" s="90"/>
      <c r="K385" s="26"/>
      <c r="L385" s="26"/>
      <c r="M385" s="26"/>
      <c r="N385" s="77"/>
      <c r="O385" s="23"/>
      <c r="P385" s="23"/>
      <c r="Q385" s="2"/>
      <c r="R385" s="2"/>
      <c r="S385" s="2"/>
      <c r="T385" s="2"/>
      <c r="U385" s="2"/>
      <c r="V385" s="2"/>
    </row>
    <row r="386" spans="1:22" ht="24.75" hidden="1" customHeight="1" x14ac:dyDescent="0.25">
      <c r="A386" s="2"/>
      <c r="B386" s="21"/>
      <c r="C386" s="67"/>
      <c r="D386" s="67"/>
      <c r="E386" s="22"/>
      <c r="F386" s="71"/>
      <c r="G386" s="23"/>
      <c r="H386" s="23"/>
      <c r="I386" s="23"/>
      <c r="J386" s="90"/>
      <c r="K386" s="26"/>
      <c r="L386" s="26"/>
      <c r="M386" s="26"/>
      <c r="N386" s="77"/>
      <c r="O386" s="23"/>
      <c r="P386" s="23"/>
      <c r="Q386" s="2"/>
      <c r="R386" s="2"/>
      <c r="S386" s="2"/>
      <c r="T386" s="2"/>
      <c r="U386" s="2"/>
      <c r="V386" s="2"/>
    </row>
    <row r="387" spans="1:22" ht="24.75" hidden="1" customHeight="1" x14ac:dyDescent="0.25">
      <c r="A387" s="2"/>
      <c r="B387" s="21"/>
      <c r="C387" s="67"/>
      <c r="D387" s="67"/>
      <c r="E387" s="22"/>
      <c r="F387" s="71"/>
      <c r="G387" s="23"/>
      <c r="H387" s="23"/>
      <c r="I387" s="23"/>
      <c r="J387" s="90"/>
      <c r="K387" s="26"/>
      <c r="L387" s="26"/>
      <c r="M387" s="26"/>
      <c r="N387" s="77"/>
      <c r="O387" s="23"/>
      <c r="P387" s="23"/>
      <c r="Q387" s="2"/>
      <c r="R387" s="2"/>
      <c r="S387" s="2"/>
      <c r="T387" s="2"/>
      <c r="U387" s="2"/>
      <c r="V387" s="2"/>
    </row>
    <row r="388" spans="1:22" ht="24.75" hidden="1" customHeight="1" x14ac:dyDescent="0.25">
      <c r="A388" s="2"/>
      <c r="B388" s="21"/>
      <c r="C388" s="67"/>
      <c r="D388" s="67"/>
      <c r="E388" s="22"/>
      <c r="F388" s="71"/>
      <c r="G388" s="23"/>
      <c r="H388" s="23"/>
      <c r="I388" s="23"/>
      <c r="J388" s="90"/>
      <c r="K388" s="26"/>
      <c r="L388" s="26"/>
      <c r="M388" s="26"/>
      <c r="N388" s="77"/>
      <c r="O388" s="23"/>
      <c r="P388" s="23"/>
      <c r="Q388" s="2"/>
      <c r="R388" s="2"/>
      <c r="S388" s="2"/>
      <c r="T388" s="2"/>
      <c r="U388" s="2"/>
      <c r="V388" s="2"/>
    </row>
    <row r="389" spans="1:22" ht="24.75" hidden="1" customHeight="1" x14ac:dyDescent="0.25">
      <c r="A389" s="2"/>
      <c r="B389" s="21"/>
      <c r="C389" s="67"/>
      <c r="D389" s="67"/>
      <c r="E389" s="22"/>
      <c r="F389" s="71"/>
      <c r="G389" s="23"/>
      <c r="H389" s="23"/>
      <c r="I389" s="23"/>
      <c r="J389" s="90"/>
      <c r="K389" s="26"/>
      <c r="L389" s="26"/>
      <c r="M389" s="26"/>
      <c r="N389" s="77"/>
      <c r="O389" s="23"/>
      <c r="P389" s="23"/>
      <c r="Q389" s="2"/>
      <c r="R389" s="2"/>
      <c r="S389" s="2"/>
      <c r="T389" s="2"/>
      <c r="U389" s="2"/>
      <c r="V389" s="2"/>
    </row>
    <row r="390" spans="1:22" ht="24.75" hidden="1" customHeight="1" x14ac:dyDescent="0.25">
      <c r="A390" s="2"/>
      <c r="B390" s="21"/>
      <c r="C390" s="67"/>
      <c r="D390" s="67"/>
      <c r="E390" s="22"/>
      <c r="F390" s="71"/>
      <c r="G390" s="23"/>
      <c r="H390" s="23"/>
      <c r="I390" s="23"/>
      <c r="J390" s="90"/>
      <c r="K390" s="26"/>
      <c r="L390" s="26"/>
      <c r="M390" s="26"/>
      <c r="N390" s="77"/>
      <c r="O390" s="23"/>
      <c r="P390" s="23"/>
      <c r="Q390" s="2"/>
      <c r="R390" s="2"/>
      <c r="S390" s="2"/>
      <c r="T390" s="2"/>
      <c r="U390" s="2"/>
      <c r="V390" s="2"/>
    </row>
    <row r="391" spans="1:22" ht="24.75" hidden="1" customHeight="1" x14ac:dyDescent="0.25">
      <c r="A391" s="2"/>
      <c r="B391" s="21"/>
      <c r="C391" s="67"/>
      <c r="D391" s="67"/>
      <c r="E391" s="22"/>
      <c r="F391" s="71"/>
      <c r="G391" s="23"/>
      <c r="H391" s="23"/>
      <c r="I391" s="23"/>
      <c r="J391" s="90"/>
      <c r="K391" s="26"/>
      <c r="L391" s="26"/>
      <c r="M391" s="26"/>
      <c r="N391" s="77"/>
      <c r="O391" s="23"/>
      <c r="P391" s="23"/>
      <c r="Q391" s="2"/>
      <c r="R391" s="2"/>
      <c r="S391" s="2"/>
      <c r="T391" s="2"/>
      <c r="U391" s="2"/>
      <c r="V391" s="2"/>
    </row>
    <row r="392" spans="1:22" ht="24.75" hidden="1" customHeight="1" x14ac:dyDescent="0.25">
      <c r="A392" s="2"/>
      <c r="B392" s="21"/>
      <c r="C392" s="67"/>
      <c r="D392" s="67"/>
      <c r="E392" s="22"/>
      <c r="F392" s="71"/>
      <c r="G392" s="23"/>
      <c r="H392" s="23"/>
      <c r="I392" s="23"/>
      <c r="J392" s="90"/>
      <c r="K392" s="26"/>
      <c r="L392" s="26"/>
      <c r="M392" s="26"/>
      <c r="N392" s="77"/>
      <c r="O392" s="23"/>
      <c r="P392" s="23"/>
      <c r="Q392" s="2"/>
      <c r="R392" s="2"/>
      <c r="S392" s="2"/>
      <c r="T392" s="2"/>
      <c r="U392" s="2"/>
      <c r="V392" s="2"/>
    </row>
    <row r="393" spans="1:22" ht="24.75" hidden="1" customHeight="1" x14ac:dyDescent="0.25">
      <c r="A393" s="2"/>
      <c r="B393" s="21"/>
      <c r="C393" s="67"/>
      <c r="D393" s="67"/>
      <c r="E393" s="22"/>
      <c r="F393" s="71"/>
      <c r="G393" s="23"/>
      <c r="H393" s="23"/>
      <c r="I393" s="23"/>
      <c r="J393" s="90"/>
      <c r="K393" s="26"/>
      <c r="L393" s="26"/>
      <c r="M393" s="26"/>
      <c r="N393" s="77"/>
      <c r="O393" s="23"/>
      <c r="P393" s="23"/>
      <c r="Q393" s="2"/>
      <c r="R393" s="2"/>
      <c r="S393" s="2"/>
      <c r="T393" s="2"/>
      <c r="U393" s="2"/>
      <c r="V393" s="2"/>
    </row>
    <row r="394" spans="1:22" ht="24.75" hidden="1" customHeight="1" thickBot="1" x14ac:dyDescent="0.3">
      <c r="A394" s="2"/>
      <c r="B394" s="21"/>
      <c r="C394" s="67"/>
      <c r="D394" s="67"/>
      <c r="E394" s="22"/>
      <c r="F394" s="71"/>
      <c r="G394" s="23"/>
      <c r="H394" s="23"/>
      <c r="I394" s="23"/>
      <c r="J394" s="90"/>
      <c r="K394" s="26"/>
      <c r="L394" s="26"/>
      <c r="M394" s="26"/>
      <c r="N394" s="77"/>
      <c r="O394" s="23"/>
      <c r="P394" s="23"/>
      <c r="Q394" s="2"/>
      <c r="R394" s="2"/>
      <c r="S394" s="2"/>
      <c r="T394" s="2"/>
      <c r="U394" s="2"/>
      <c r="V394" s="2"/>
    </row>
    <row r="395" spans="1:22" ht="24.75" hidden="1" customHeight="1" thickBot="1" x14ac:dyDescent="0.3">
      <c r="A395" s="2"/>
      <c r="B395" s="21"/>
      <c r="C395" s="67"/>
      <c r="D395" s="67"/>
      <c r="E395" s="22"/>
      <c r="F395" s="71"/>
      <c r="G395" s="23"/>
      <c r="H395" s="23"/>
      <c r="I395" s="23"/>
      <c r="J395" s="90"/>
      <c r="K395" s="26"/>
      <c r="L395" s="26"/>
      <c r="M395" s="26"/>
      <c r="N395" s="78"/>
      <c r="O395" s="23"/>
      <c r="P395" s="23"/>
      <c r="Q395" s="2"/>
      <c r="R395" s="2"/>
      <c r="S395" s="2"/>
      <c r="T395" s="2"/>
      <c r="U395" s="2"/>
      <c r="V395" s="2"/>
    </row>
    <row r="396" spans="1:22" ht="24.75" hidden="1" customHeight="1" thickBot="1" x14ac:dyDescent="0.3">
      <c r="A396" s="2"/>
      <c r="B396" s="21"/>
      <c r="C396" s="67"/>
      <c r="D396" s="67"/>
      <c r="E396" s="22"/>
      <c r="F396" s="71"/>
      <c r="G396" s="23"/>
      <c r="H396" s="23"/>
      <c r="I396" s="23"/>
      <c r="J396" s="90"/>
      <c r="K396" s="26"/>
      <c r="L396" s="26"/>
      <c r="M396" s="26"/>
      <c r="N396" s="78"/>
      <c r="O396" s="23"/>
      <c r="P396" s="23"/>
      <c r="Q396" s="2"/>
      <c r="R396" s="2"/>
      <c r="S396" s="2"/>
      <c r="T396" s="2"/>
      <c r="U396" s="2"/>
      <c r="V396" s="2"/>
    </row>
    <row r="397" spans="1:22" ht="24.75" hidden="1" customHeight="1" thickBot="1" x14ac:dyDescent="0.3">
      <c r="A397" s="2"/>
      <c r="B397" s="21"/>
      <c r="C397" s="67"/>
      <c r="D397" s="67"/>
      <c r="E397" s="22"/>
      <c r="F397" s="71"/>
      <c r="G397" s="23"/>
      <c r="H397" s="23"/>
      <c r="I397" s="23"/>
      <c r="J397" s="90"/>
      <c r="K397" s="26"/>
      <c r="L397" s="26"/>
      <c r="M397" s="26"/>
      <c r="N397" s="78"/>
      <c r="O397" s="23"/>
      <c r="P397" s="23"/>
      <c r="Q397" s="2"/>
      <c r="R397" s="2"/>
      <c r="S397" s="2"/>
      <c r="T397" s="2"/>
      <c r="U397" s="2"/>
      <c r="V397" s="2"/>
    </row>
    <row r="398" spans="1:22" ht="24.75" hidden="1" customHeight="1" thickBot="1" x14ac:dyDescent="0.3">
      <c r="A398" s="2"/>
      <c r="B398" s="21"/>
      <c r="C398" s="67"/>
      <c r="D398" s="67"/>
      <c r="E398" s="22"/>
      <c r="F398" s="71"/>
      <c r="G398" s="23"/>
      <c r="H398" s="23"/>
      <c r="I398" s="23"/>
      <c r="J398" s="90"/>
      <c r="K398" s="26"/>
      <c r="L398" s="26"/>
      <c r="M398" s="26"/>
      <c r="N398" s="78"/>
      <c r="O398" s="23"/>
      <c r="P398" s="23"/>
      <c r="Q398" s="2"/>
      <c r="R398" s="2"/>
      <c r="S398" s="2"/>
      <c r="T398" s="2"/>
      <c r="U398" s="2"/>
      <c r="V398" s="2"/>
    </row>
    <row r="399" spans="1:22" ht="24.75" hidden="1" customHeight="1" thickBot="1" x14ac:dyDescent="0.3">
      <c r="A399" s="2"/>
      <c r="B399" s="21"/>
      <c r="C399" s="67"/>
      <c r="D399" s="67"/>
      <c r="E399" s="22"/>
      <c r="F399" s="71"/>
      <c r="G399" s="23"/>
      <c r="H399" s="23"/>
      <c r="I399" s="23"/>
      <c r="J399" s="90"/>
      <c r="K399" s="26"/>
      <c r="L399" s="26"/>
      <c r="M399" s="26"/>
      <c r="N399" s="78"/>
      <c r="O399" s="23"/>
      <c r="P399" s="23"/>
      <c r="Q399" s="2"/>
      <c r="R399" s="2"/>
      <c r="S399" s="2"/>
      <c r="T399" s="2"/>
      <c r="U399" s="2"/>
      <c r="V399" s="2"/>
    </row>
    <row r="400" spans="1:22" ht="24.75" hidden="1" customHeight="1" thickBot="1" x14ac:dyDescent="0.3">
      <c r="A400" s="2"/>
      <c r="B400" s="21"/>
      <c r="C400" s="67"/>
      <c r="D400" s="67"/>
      <c r="E400" s="22"/>
      <c r="F400" s="71"/>
      <c r="G400" s="23"/>
      <c r="H400" s="23"/>
      <c r="I400" s="23"/>
      <c r="J400" s="90"/>
      <c r="K400" s="26"/>
      <c r="L400" s="26"/>
      <c r="M400" s="26"/>
      <c r="N400" s="78"/>
      <c r="O400" s="23"/>
      <c r="P400" s="23"/>
      <c r="Q400" s="2"/>
      <c r="R400" s="2"/>
      <c r="S400" s="2"/>
      <c r="T400" s="2"/>
      <c r="U400" s="2"/>
      <c r="V400" s="2"/>
    </row>
    <row r="401" spans="1:22" ht="24.75" hidden="1" customHeight="1" thickBot="1" x14ac:dyDescent="0.3">
      <c r="A401" s="2"/>
      <c r="B401" s="21"/>
      <c r="C401" s="67"/>
      <c r="D401" s="67"/>
      <c r="E401" s="22"/>
      <c r="F401" s="71"/>
      <c r="G401" s="23"/>
      <c r="H401" s="23"/>
      <c r="I401" s="23"/>
      <c r="J401" s="90"/>
      <c r="K401" s="26"/>
      <c r="L401" s="26"/>
      <c r="M401" s="26"/>
      <c r="N401" s="78"/>
      <c r="O401" s="23"/>
      <c r="P401" s="23"/>
      <c r="Q401" s="2"/>
      <c r="R401" s="2"/>
      <c r="S401" s="2"/>
      <c r="T401" s="2"/>
      <c r="U401" s="2"/>
      <c r="V401" s="2"/>
    </row>
    <row r="402" spans="1:22" ht="24.75" hidden="1" customHeight="1" thickBot="1" x14ac:dyDescent="0.3">
      <c r="A402" s="2"/>
      <c r="B402" s="21"/>
      <c r="C402" s="67"/>
      <c r="D402" s="67"/>
      <c r="E402" s="22"/>
      <c r="F402" s="71"/>
      <c r="G402" s="23"/>
      <c r="H402" s="23"/>
      <c r="I402" s="23"/>
      <c r="J402" s="90"/>
      <c r="K402" s="26"/>
      <c r="L402" s="26"/>
      <c r="M402" s="26"/>
      <c r="N402" s="78"/>
      <c r="O402" s="23"/>
      <c r="P402" s="23"/>
      <c r="Q402" s="2"/>
      <c r="R402" s="2"/>
      <c r="S402" s="2"/>
      <c r="T402" s="2"/>
      <c r="U402" s="2"/>
      <c r="V402" s="2"/>
    </row>
    <row r="403" spans="1:22" ht="24.75" hidden="1" customHeight="1" thickBot="1" x14ac:dyDescent="0.3">
      <c r="A403" s="2"/>
      <c r="B403" s="21"/>
      <c r="C403" s="67"/>
      <c r="D403" s="67"/>
      <c r="E403" s="22"/>
      <c r="F403" s="71"/>
      <c r="G403" s="23"/>
      <c r="H403" s="23"/>
      <c r="I403" s="23"/>
      <c r="J403" s="90"/>
      <c r="K403" s="26"/>
      <c r="L403" s="26"/>
      <c r="M403" s="26"/>
      <c r="N403" s="78"/>
      <c r="O403" s="23"/>
      <c r="P403" s="23"/>
      <c r="Q403" s="2"/>
      <c r="R403" s="2"/>
      <c r="S403" s="2"/>
      <c r="T403" s="2"/>
      <c r="U403" s="2"/>
      <c r="V403" s="2"/>
    </row>
    <row r="404" spans="1:22" ht="24.75" hidden="1" customHeight="1" thickBot="1" x14ac:dyDescent="0.3">
      <c r="A404" s="2"/>
      <c r="B404" s="21"/>
      <c r="C404" s="67"/>
      <c r="D404" s="67"/>
      <c r="E404" s="22"/>
      <c r="F404" s="71"/>
      <c r="G404" s="23"/>
      <c r="H404" s="23"/>
      <c r="I404" s="23"/>
      <c r="J404" s="90"/>
      <c r="K404" s="26"/>
      <c r="L404" s="26"/>
      <c r="M404" s="26"/>
      <c r="N404" s="78"/>
      <c r="O404" s="23"/>
      <c r="P404" s="23"/>
      <c r="Q404" s="2"/>
      <c r="R404" s="2"/>
      <c r="S404" s="2"/>
      <c r="T404" s="2"/>
      <c r="U404" s="2"/>
      <c r="V404" s="2"/>
    </row>
    <row r="405" spans="1:22" ht="24.75" hidden="1" customHeight="1" thickBot="1" x14ac:dyDescent="0.3">
      <c r="A405" s="2"/>
      <c r="B405" s="21"/>
      <c r="C405" s="67"/>
      <c r="D405" s="67"/>
      <c r="E405" s="22"/>
      <c r="F405" s="71"/>
      <c r="G405" s="23"/>
      <c r="H405" s="23"/>
      <c r="I405" s="23"/>
      <c r="J405" s="90"/>
      <c r="K405" s="26"/>
      <c r="L405" s="26"/>
      <c r="M405" s="26"/>
      <c r="N405" s="78"/>
      <c r="O405" s="23"/>
      <c r="P405" s="23"/>
      <c r="Q405" s="2"/>
      <c r="R405" s="2"/>
      <c r="S405" s="2"/>
      <c r="T405" s="2"/>
      <c r="U405" s="2"/>
      <c r="V405" s="2"/>
    </row>
    <row r="406" spans="1:22" ht="24.75" hidden="1" customHeight="1" thickBot="1" x14ac:dyDescent="0.3">
      <c r="A406" s="2"/>
      <c r="B406" s="21"/>
      <c r="C406" s="67"/>
      <c r="D406" s="67"/>
      <c r="E406" s="22"/>
      <c r="F406" s="71"/>
      <c r="G406" s="23"/>
      <c r="H406" s="23"/>
      <c r="I406" s="23"/>
      <c r="J406" s="90"/>
      <c r="K406" s="26"/>
      <c r="L406" s="26"/>
      <c r="M406" s="26"/>
      <c r="N406" s="78"/>
      <c r="O406" s="23"/>
      <c r="P406" s="23"/>
      <c r="Q406" s="2"/>
      <c r="R406" s="2"/>
      <c r="S406" s="2"/>
      <c r="T406" s="2"/>
      <c r="U406" s="2"/>
      <c r="V406" s="2"/>
    </row>
    <row r="407" spans="1:22" ht="24.75" hidden="1" customHeight="1" thickBot="1" x14ac:dyDescent="0.3">
      <c r="A407" s="2"/>
      <c r="B407" s="21"/>
      <c r="C407" s="67"/>
      <c r="D407" s="67"/>
      <c r="E407" s="22"/>
      <c r="F407" s="71"/>
      <c r="G407" s="23"/>
      <c r="H407" s="23"/>
      <c r="I407" s="23"/>
      <c r="J407" s="90"/>
      <c r="K407" s="26"/>
      <c r="L407" s="26"/>
      <c r="M407" s="26"/>
      <c r="N407" s="78"/>
      <c r="O407" s="23"/>
      <c r="P407" s="23"/>
      <c r="Q407" s="2"/>
      <c r="R407" s="2"/>
      <c r="S407" s="2"/>
      <c r="T407" s="2"/>
      <c r="U407" s="2"/>
      <c r="V407" s="2"/>
    </row>
    <row r="408" spans="1:22" ht="24.75" hidden="1" customHeight="1" thickBot="1" x14ac:dyDescent="0.3">
      <c r="A408" s="2"/>
      <c r="B408" s="21"/>
      <c r="C408" s="67"/>
      <c r="D408" s="67"/>
      <c r="E408" s="22"/>
      <c r="F408" s="71"/>
      <c r="G408" s="23"/>
      <c r="H408" s="23"/>
      <c r="I408" s="23"/>
      <c r="J408" s="90"/>
      <c r="K408" s="26"/>
      <c r="L408" s="26"/>
      <c r="M408" s="26"/>
      <c r="N408" s="78"/>
      <c r="O408" s="23"/>
      <c r="P408" s="23"/>
      <c r="Q408" s="2"/>
      <c r="R408" s="2"/>
      <c r="S408" s="2"/>
      <c r="T408" s="2"/>
      <c r="U408" s="2"/>
      <c r="V408" s="2"/>
    </row>
    <row r="409" spans="1:22" ht="24.75" hidden="1" customHeight="1" thickBot="1" x14ac:dyDescent="0.3">
      <c r="A409" s="2"/>
      <c r="B409" s="21"/>
      <c r="C409" s="67"/>
      <c r="D409" s="67"/>
      <c r="E409" s="22"/>
      <c r="F409" s="71"/>
      <c r="G409" s="23"/>
      <c r="H409" s="23"/>
      <c r="I409" s="23"/>
      <c r="J409" s="90"/>
      <c r="K409" s="26"/>
      <c r="L409" s="26"/>
      <c r="M409" s="26"/>
      <c r="N409" s="78"/>
      <c r="O409" s="23"/>
      <c r="P409" s="23"/>
      <c r="Q409" s="2"/>
      <c r="R409" s="2"/>
      <c r="S409" s="2"/>
      <c r="T409" s="2"/>
      <c r="U409" s="2"/>
      <c r="V409" s="2"/>
    </row>
    <row r="410" spans="1:22" ht="24.75" hidden="1" customHeight="1" thickBot="1" x14ac:dyDescent="0.3">
      <c r="A410" s="2"/>
      <c r="B410" s="21"/>
      <c r="C410" s="67"/>
      <c r="D410" s="67"/>
      <c r="E410" s="22"/>
      <c r="F410" s="71"/>
      <c r="G410" s="23"/>
      <c r="H410" s="23"/>
      <c r="I410" s="23"/>
      <c r="J410" s="90"/>
      <c r="K410" s="26"/>
      <c r="L410" s="26"/>
      <c r="M410" s="26"/>
      <c r="N410" s="78"/>
      <c r="O410" s="23"/>
      <c r="P410" s="23"/>
      <c r="Q410" s="2"/>
      <c r="R410" s="2"/>
      <c r="S410" s="2"/>
      <c r="T410" s="2"/>
      <c r="U410" s="2"/>
      <c r="V410" s="2"/>
    </row>
    <row r="411" spans="1:22" ht="24.75" hidden="1" customHeight="1" thickBot="1" x14ac:dyDescent="0.3">
      <c r="A411" s="2"/>
      <c r="B411" s="21"/>
      <c r="C411" s="67"/>
      <c r="D411" s="67"/>
      <c r="E411" s="22"/>
      <c r="F411" s="71"/>
      <c r="G411" s="23"/>
      <c r="H411" s="23"/>
      <c r="I411" s="23"/>
      <c r="J411" s="90"/>
      <c r="K411" s="26"/>
      <c r="L411" s="26"/>
      <c r="M411" s="26"/>
      <c r="N411" s="78"/>
      <c r="O411" s="23"/>
      <c r="P411" s="23"/>
      <c r="Q411" s="2"/>
      <c r="R411" s="2"/>
      <c r="S411" s="2"/>
      <c r="T411" s="2"/>
      <c r="U411" s="2"/>
      <c r="V411" s="2"/>
    </row>
    <row r="412" spans="1:22" ht="24.75" hidden="1" customHeight="1" thickBot="1" x14ac:dyDescent="0.3">
      <c r="A412" s="2"/>
      <c r="B412" s="21"/>
      <c r="C412" s="67"/>
      <c r="D412" s="67"/>
      <c r="E412" s="22"/>
      <c r="F412" s="71"/>
      <c r="G412" s="23"/>
      <c r="H412" s="23"/>
      <c r="I412" s="23"/>
      <c r="J412" s="90"/>
      <c r="K412" s="26"/>
      <c r="L412" s="26"/>
      <c r="M412" s="26"/>
      <c r="N412" s="78"/>
      <c r="O412" s="23"/>
      <c r="P412" s="23"/>
      <c r="Q412" s="2"/>
      <c r="R412" s="2"/>
      <c r="S412" s="2"/>
      <c r="T412" s="2"/>
      <c r="U412" s="2"/>
      <c r="V412" s="2"/>
    </row>
    <row r="413" spans="1:22" ht="24.75" hidden="1" customHeight="1" thickBot="1" x14ac:dyDescent="0.3">
      <c r="A413" s="2"/>
      <c r="B413" s="21"/>
      <c r="C413" s="67"/>
      <c r="D413" s="67"/>
      <c r="E413" s="22"/>
      <c r="F413" s="71"/>
      <c r="G413" s="23"/>
      <c r="H413" s="23"/>
      <c r="I413" s="23"/>
      <c r="J413" s="90"/>
      <c r="K413" s="26"/>
      <c r="L413" s="26"/>
      <c r="M413" s="26"/>
      <c r="N413" s="78"/>
      <c r="O413" s="23"/>
      <c r="P413" s="23"/>
      <c r="Q413" s="2"/>
      <c r="R413" s="2"/>
      <c r="S413" s="2"/>
      <c r="T413" s="2"/>
      <c r="U413" s="2"/>
      <c r="V413" s="2"/>
    </row>
    <row r="414" spans="1:22" ht="24.75" hidden="1" customHeight="1" thickBot="1" x14ac:dyDescent="0.3">
      <c r="A414" s="2"/>
      <c r="B414" s="21"/>
      <c r="C414" s="67"/>
      <c r="D414" s="67"/>
      <c r="E414" s="22"/>
      <c r="F414" s="71"/>
      <c r="G414" s="23"/>
      <c r="H414" s="23"/>
      <c r="I414" s="23"/>
      <c r="J414" s="90"/>
      <c r="K414" s="26"/>
      <c r="L414" s="26"/>
      <c r="M414" s="26"/>
      <c r="N414" s="78"/>
      <c r="O414" s="23"/>
      <c r="P414" s="23"/>
      <c r="Q414" s="2"/>
      <c r="R414" s="2"/>
      <c r="S414" s="2"/>
      <c r="T414" s="2"/>
      <c r="U414" s="2"/>
      <c r="V414" s="2"/>
    </row>
    <row r="415" spans="1:22" ht="24.75" hidden="1" customHeight="1" thickBot="1" x14ac:dyDescent="0.3">
      <c r="A415" s="2"/>
      <c r="B415" s="21"/>
      <c r="C415" s="67"/>
      <c r="D415" s="67"/>
      <c r="E415" s="22"/>
      <c r="F415" s="71"/>
      <c r="G415" s="23"/>
      <c r="H415" s="23"/>
      <c r="I415" s="23"/>
      <c r="J415" s="90"/>
      <c r="K415" s="26"/>
      <c r="L415" s="26"/>
      <c r="M415" s="26"/>
      <c r="N415" s="78"/>
      <c r="O415" s="23"/>
      <c r="P415" s="23"/>
      <c r="Q415" s="2"/>
      <c r="R415" s="2"/>
      <c r="S415" s="2"/>
      <c r="T415" s="2"/>
      <c r="U415" s="2"/>
      <c r="V415" s="2"/>
    </row>
    <row r="416" spans="1:22" ht="24.75" hidden="1" customHeight="1" thickBot="1" x14ac:dyDescent="0.3">
      <c r="A416" s="2"/>
      <c r="B416" s="21"/>
      <c r="C416" s="67"/>
      <c r="D416" s="67"/>
      <c r="E416" s="22"/>
      <c r="F416" s="71"/>
      <c r="G416" s="23"/>
      <c r="H416" s="23"/>
      <c r="I416" s="23"/>
      <c r="J416" s="90"/>
      <c r="K416" s="26"/>
      <c r="L416" s="26"/>
      <c r="M416" s="26"/>
      <c r="N416" s="78"/>
      <c r="O416" s="23"/>
      <c r="P416" s="23"/>
      <c r="Q416" s="2"/>
      <c r="R416" s="2"/>
      <c r="S416" s="2"/>
      <c r="T416" s="2"/>
      <c r="U416" s="2"/>
      <c r="V416" s="2"/>
    </row>
    <row r="417" spans="1:22" ht="24.75" hidden="1" customHeight="1" thickBot="1" x14ac:dyDescent="0.3">
      <c r="A417" s="2"/>
      <c r="B417" s="21"/>
      <c r="C417" s="67"/>
      <c r="D417" s="67"/>
      <c r="E417" s="22"/>
      <c r="F417" s="71"/>
      <c r="G417" s="23"/>
      <c r="H417" s="23"/>
      <c r="I417" s="23"/>
      <c r="J417" s="90"/>
      <c r="K417" s="26"/>
      <c r="L417" s="26"/>
      <c r="M417" s="26"/>
      <c r="N417" s="78"/>
      <c r="O417" s="23"/>
      <c r="P417" s="23"/>
      <c r="Q417" s="2"/>
      <c r="R417" s="2"/>
      <c r="S417" s="2"/>
      <c r="T417" s="2"/>
      <c r="U417" s="2"/>
      <c r="V417" s="2"/>
    </row>
    <row r="418" spans="1:22" ht="24.75" hidden="1" customHeight="1" thickBot="1" x14ac:dyDescent="0.3">
      <c r="A418" s="2"/>
      <c r="B418" s="21"/>
      <c r="C418" s="67"/>
      <c r="D418" s="67"/>
      <c r="E418" s="22"/>
      <c r="F418" s="71"/>
      <c r="G418" s="23"/>
      <c r="H418" s="23"/>
      <c r="I418" s="23"/>
      <c r="J418" s="90"/>
      <c r="K418" s="26"/>
      <c r="L418" s="26"/>
      <c r="M418" s="26"/>
      <c r="N418" s="78"/>
      <c r="O418" s="23"/>
      <c r="P418" s="23"/>
      <c r="Q418" s="2"/>
      <c r="R418" s="2"/>
      <c r="S418" s="2"/>
      <c r="T418" s="2"/>
      <c r="U418" s="2"/>
      <c r="V418" s="2"/>
    </row>
    <row r="419" spans="1:22" ht="24.75" hidden="1" customHeight="1" thickBot="1" x14ac:dyDescent="0.3">
      <c r="A419" s="2"/>
      <c r="B419" s="21"/>
      <c r="C419" s="67"/>
      <c r="D419" s="67"/>
      <c r="E419" s="22"/>
      <c r="F419" s="71"/>
      <c r="G419" s="23"/>
      <c r="H419" s="23"/>
      <c r="I419" s="23"/>
      <c r="J419" s="90"/>
      <c r="K419" s="26"/>
      <c r="L419" s="26"/>
      <c r="M419" s="26"/>
      <c r="N419" s="78"/>
      <c r="O419" s="23"/>
      <c r="P419" s="23"/>
      <c r="Q419" s="2"/>
      <c r="R419" s="2"/>
      <c r="S419" s="2"/>
      <c r="T419" s="2"/>
      <c r="U419" s="2"/>
      <c r="V419" s="2"/>
    </row>
    <row r="420" spans="1:22" ht="24.75" hidden="1" customHeight="1" thickBot="1" x14ac:dyDescent="0.3">
      <c r="A420" s="2"/>
      <c r="B420" s="21"/>
      <c r="C420" s="67"/>
      <c r="D420" s="67"/>
      <c r="E420" s="22"/>
      <c r="F420" s="71"/>
      <c r="G420" s="23"/>
      <c r="H420" s="23"/>
      <c r="I420" s="23"/>
      <c r="J420" s="90"/>
      <c r="K420" s="26"/>
      <c r="L420" s="26"/>
      <c r="M420" s="26"/>
      <c r="N420" s="78"/>
      <c r="O420" s="23"/>
      <c r="P420" s="23"/>
      <c r="Q420" s="2"/>
      <c r="R420" s="2"/>
      <c r="S420" s="2"/>
      <c r="T420" s="2"/>
      <c r="U420" s="2"/>
      <c r="V420" s="2"/>
    </row>
    <row r="421" spans="1:22" ht="24.75" hidden="1" customHeight="1" thickBot="1" x14ac:dyDescent="0.3">
      <c r="A421" s="2"/>
      <c r="B421" s="21"/>
      <c r="C421" s="67"/>
      <c r="D421" s="67"/>
      <c r="E421" s="22"/>
      <c r="F421" s="71"/>
      <c r="G421" s="23"/>
      <c r="H421" s="23"/>
      <c r="I421" s="23"/>
      <c r="J421" s="90"/>
      <c r="K421" s="26"/>
      <c r="L421" s="26"/>
      <c r="M421" s="26"/>
      <c r="N421" s="78"/>
      <c r="O421" s="23"/>
      <c r="P421" s="23"/>
      <c r="Q421" s="2"/>
      <c r="R421" s="2"/>
      <c r="S421" s="2"/>
      <c r="T421" s="2"/>
      <c r="U421" s="2"/>
      <c r="V421" s="2"/>
    </row>
    <row r="422" spans="1:22" ht="24.75" hidden="1" customHeight="1" thickBot="1" x14ac:dyDescent="0.3">
      <c r="A422" s="2"/>
      <c r="B422" s="21"/>
      <c r="C422" s="67"/>
      <c r="D422" s="67"/>
      <c r="E422" s="22"/>
      <c r="F422" s="71"/>
      <c r="G422" s="23"/>
      <c r="H422" s="23"/>
      <c r="I422" s="23"/>
      <c r="J422" s="90"/>
      <c r="K422" s="26"/>
      <c r="L422" s="26"/>
      <c r="M422" s="26"/>
      <c r="N422" s="78"/>
      <c r="O422" s="23"/>
      <c r="P422" s="23"/>
      <c r="Q422" s="2"/>
      <c r="R422" s="2"/>
      <c r="S422" s="2"/>
      <c r="T422" s="2"/>
      <c r="U422" s="2"/>
      <c r="V422" s="2"/>
    </row>
    <row r="423" spans="1:22" ht="24.75" hidden="1" customHeight="1" thickBot="1" x14ac:dyDescent="0.3">
      <c r="A423" s="2"/>
      <c r="B423" s="21"/>
      <c r="C423" s="67"/>
      <c r="D423" s="67"/>
      <c r="E423" s="22"/>
      <c r="F423" s="71"/>
      <c r="G423" s="23"/>
      <c r="H423" s="23"/>
      <c r="I423" s="23"/>
      <c r="J423" s="90"/>
      <c r="K423" s="26"/>
      <c r="L423" s="26"/>
      <c r="M423" s="26"/>
      <c r="N423" s="78"/>
      <c r="O423" s="23"/>
      <c r="P423" s="23"/>
      <c r="Q423" s="2"/>
      <c r="R423" s="2"/>
      <c r="S423" s="2"/>
      <c r="T423" s="2"/>
      <c r="U423" s="2"/>
      <c r="V423" s="2"/>
    </row>
    <row r="424" spans="1:22" ht="24.75" hidden="1" customHeight="1" thickBot="1" x14ac:dyDescent="0.3">
      <c r="A424" s="2"/>
      <c r="B424" s="21"/>
      <c r="C424" s="67"/>
      <c r="D424" s="67"/>
      <c r="E424" s="22"/>
      <c r="F424" s="71"/>
      <c r="G424" s="23"/>
      <c r="H424" s="23"/>
      <c r="I424" s="23"/>
      <c r="J424" s="90"/>
      <c r="K424" s="26"/>
      <c r="L424" s="26"/>
      <c r="M424" s="26"/>
      <c r="N424" s="78"/>
      <c r="O424" s="23"/>
      <c r="P424" s="23"/>
      <c r="Q424" s="2"/>
      <c r="R424" s="2"/>
      <c r="S424" s="2"/>
      <c r="T424" s="2"/>
      <c r="U424" s="2"/>
      <c r="V424" s="2"/>
    </row>
    <row r="425" spans="1:22" ht="24.75" hidden="1" customHeight="1" thickBot="1" x14ac:dyDescent="0.3">
      <c r="A425" s="2"/>
      <c r="B425" s="21"/>
      <c r="C425" s="67"/>
      <c r="D425" s="67"/>
      <c r="E425" s="22"/>
      <c r="F425" s="71"/>
      <c r="G425" s="23"/>
      <c r="H425" s="23"/>
      <c r="I425" s="23"/>
      <c r="J425" s="90"/>
      <c r="K425" s="26"/>
      <c r="L425" s="26"/>
      <c r="M425" s="26"/>
      <c r="N425" s="78"/>
      <c r="O425" s="23"/>
      <c r="P425" s="23"/>
      <c r="Q425" s="2"/>
      <c r="R425" s="2"/>
      <c r="S425" s="2"/>
      <c r="T425" s="2"/>
      <c r="U425" s="2"/>
      <c r="V425" s="2"/>
    </row>
    <row r="426" spans="1:22" ht="24.75" hidden="1" customHeight="1" thickBot="1" x14ac:dyDescent="0.3">
      <c r="A426" s="2"/>
      <c r="B426" s="21"/>
      <c r="C426" s="67"/>
      <c r="D426" s="67"/>
      <c r="E426" s="22"/>
      <c r="F426" s="71"/>
      <c r="G426" s="23"/>
      <c r="H426" s="23"/>
      <c r="I426" s="23"/>
      <c r="J426" s="90"/>
      <c r="K426" s="26"/>
      <c r="L426" s="26"/>
      <c r="M426" s="26"/>
      <c r="N426" s="78"/>
      <c r="O426" s="23"/>
      <c r="P426" s="23"/>
      <c r="Q426" s="2"/>
      <c r="R426" s="2"/>
      <c r="S426" s="2"/>
      <c r="T426" s="2"/>
      <c r="U426" s="2"/>
      <c r="V426" s="2"/>
    </row>
    <row r="427" spans="1:22" ht="24.75" hidden="1" customHeight="1" thickBot="1" x14ac:dyDescent="0.3">
      <c r="A427" s="2"/>
      <c r="B427" s="21"/>
      <c r="C427" s="67"/>
      <c r="D427" s="67"/>
      <c r="E427" s="22"/>
      <c r="F427" s="71"/>
      <c r="G427" s="23"/>
      <c r="H427" s="23"/>
      <c r="I427" s="23"/>
      <c r="J427" s="90"/>
      <c r="K427" s="26"/>
      <c r="L427" s="26"/>
      <c r="M427" s="26"/>
      <c r="N427" s="78"/>
      <c r="O427" s="23"/>
      <c r="P427" s="23"/>
      <c r="Q427" s="2"/>
      <c r="R427" s="2"/>
      <c r="S427" s="2"/>
      <c r="T427" s="2"/>
      <c r="U427" s="2"/>
      <c r="V427" s="2"/>
    </row>
    <row r="428" spans="1:22" ht="24.75" hidden="1" customHeight="1" thickBot="1" x14ac:dyDescent="0.3">
      <c r="A428" s="2"/>
      <c r="B428" s="21"/>
      <c r="C428" s="67"/>
      <c r="D428" s="67"/>
      <c r="E428" s="22"/>
      <c r="F428" s="71"/>
      <c r="G428" s="23"/>
      <c r="H428" s="23"/>
      <c r="I428" s="23"/>
      <c r="J428" s="90"/>
      <c r="K428" s="26"/>
      <c r="L428" s="26"/>
      <c r="M428" s="26"/>
      <c r="N428" s="78"/>
      <c r="O428" s="23"/>
      <c r="P428" s="23"/>
      <c r="Q428" s="2"/>
      <c r="R428" s="2"/>
      <c r="S428" s="2"/>
      <c r="T428" s="2"/>
      <c r="U428" s="2"/>
      <c r="V428" s="2"/>
    </row>
    <row r="429" spans="1:22" ht="24.75" hidden="1" customHeight="1" thickBot="1" x14ac:dyDescent="0.3">
      <c r="A429" s="2"/>
      <c r="B429" s="21"/>
      <c r="C429" s="67"/>
      <c r="D429" s="67"/>
      <c r="E429" s="22"/>
      <c r="F429" s="71"/>
      <c r="G429" s="23"/>
      <c r="H429" s="23"/>
      <c r="I429" s="23"/>
      <c r="J429" s="90"/>
      <c r="K429" s="26"/>
      <c r="L429" s="26"/>
      <c r="M429" s="26"/>
      <c r="N429" s="78"/>
      <c r="O429" s="23"/>
      <c r="P429" s="23"/>
      <c r="Q429" s="2"/>
      <c r="R429" s="2"/>
      <c r="S429" s="2"/>
      <c r="T429" s="2"/>
      <c r="U429" s="2"/>
      <c r="V429" s="2"/>
    </row>
    <row r="430" spans="1:22" ht="24.75" hidden="1" customHeight="1" thickBot="1" x14ac:dyDescent="0.3">
      <c r="A430" s="2"/>
      <c r="B430" s="21"/>
      <c r="C430" s="67"/>
      <c r="D430" s="67"/>
      <c r="E430" s="22"/>
      <c r="F430" s="71"/>
      <c r="G430" s="23"/>
      <c r="H430" s="23"/>
      <c r="I430" s="23"/>
      <c r="J430" s="90"/>
      <c r="K430" s="26"/>
      <c r="L430" s="26"/>
      <c r="M430" s="26"/>
      <c r="N430" s="78"/>
      <c r="O430" s="23"/>
      <c r="P430" s="23"/>
      <c r="Q430" s="2"/>
      <c r="R430" s="2"/>
      <c r="S430" s="2"/>
      <c r="T430" s="2"/>
      <c r="U430" s="2"/>
      <c r="V430" s="2"/>
    </row>
    <row r="431" spans="1:22" ht="24.75" hidden="1" customHeight="1" thickBot="1" x14ac:dyDescent="0.3">
      <c r="A431" s="2"/>
      <c r="B431" s="21"/>
      <c r="C431" s="67"/>
      <c r="D431" s="67"/>
      <c r="E431" s="22"/>
      <c r="F431" s="71"/>
      <c r="G431" s="23"/>
      <c r="H431" s="23"/>
      <c r="I431" s="23"/>
      <c r="J431" s="90"/>
      <c r="K431" s="26"/>
      <c r="L431" s="26"/>
      <c r="M431" s="26"/>
      <c r="N431" s="78"/>
      <c r="O431" s="23"/>
      <c r="P431" s="23"/>
      <c r="Q431" s="2"/>
      <c r="R431" s="2"/>
      <c r="S431" s="2"/>
      <c r="T431" s="2"/>
      <c r="U431" s="2"/>
      <c r="V431" s="2"/>
    </row>
    <row r="432" spans="1:22" ht="24.75" hidden="1" customHeight="1" thickBot="1" x14ac:dyDescent="0.3">
      <c r="A432" s="2"/>
      <c r="B432" s="21"/>
      <c r="C432" s="67"/>
      <c r="D432" s="67"/>
      <c r="E432" s="22"/>
      <c r="F432" s="71"/>
      <c r="G432" s="23"/>
      <c r="H432" s="23"/>
      <c r="I432" s="23"/>
      <c r="J432" s="90"/>
      <c r="K432" s="26"/>
      <c r="L432" s="26"/>
      <c r="M432" s="26"/>
      <c r="N432" s="78"/>
      <c r="O432" s="23"/>
      <c r="P432" s="23"/>
      <c r="Q432" s="2"/>
      <c r="R432" s="2"/>
      <c r="S432" s="2"/>
      <c r="T432" s="2"/>
      <c r="U432" s="2"/>
      <c r="V432" s="2"/>
    </row>
    <row r="433" spans="1:22" ht="24.75" hidden="1" customHeight="1" thickBot="1" x14ac:dyDescent="0.3">
      <c r="A433" s="2"/>
      <c r="B433" s="21"/>
      <c r="C433" s="67"/>
      <c r="D433" s="67"/>
      <c r="E433" s="22"/>
      <c r="F433" s="71"/>
      <c r="G433" s="23"/>
      <c r="H433" s="23"/>
      <c r="I433" s="23"/>
      <c r="J433" s="90"/>
      <c r="K433" s="26"/>
      <c r="L433" s="26"/>
      <c r="M433" s="26"/>
      <c r="N433" s="78"/>
      <c r="O433" s="23"/>
      <c r="P433" s="23"/>
      <c r="Q433" s="2"/>
      <c r="R433" s="2"/>
      <c r="S433" s="2"/>
      <c r="T433" s="2"/>
      <c r="U433" s="2"/>
      <c r="V433" s="2"/>
    </row>
    <row r="434" spans="1:22" ht="24.75" hidden="1" customHeight="1" thickBot="1" x14ac:dyDescent="0.3">
      <c r="A434" s="2"/>
      <c r="B434" s="21"/>
      <c r="C434" s="67"/>
      <c r="D434" s="67"/>
      <c r="E434" s="22"/>
      <c r="F434" s="71"/>
      <c r="G434" s="23"/>
      <c r="H434" s="23"/>
      <c r="I434" s="23"/>
      <c r="J434" s="90"/>
      <c r="K434" s="26"/>
      <c r="L434" s="26"/>
      <c r="M434" s="26"/>
      <c r="N434" s="78"/>
      <c r="O434" s="23"/>
      <c r="P434" s="23"/>
      <c r="Q434" s="2"/>
      <c r="R434" s="2"/>
      <c r="S434" s="2"/>
      <c r="T434" s="2"/>
      <c r="U434" s="2"/>
      <c r="V434" s="2"/>
    </row>
    <row r="435" spans="1:22" ht="24.75" hidden="1" customHeight="1" thickBot="1" x14ac:dyDescent="0.3">
      <c r="A435" s="2"/>
      <c r="B435" s="21"/>
      <c r="C435" s="67"/>
      <c r="D435" s="67"/>
      <c r="E435" s="22"/>
      <c r="F435" s="71"/>
      <c r="G435" s="23"/>
      <c r="H435" s="23"/>
      <c r="I435" s="23"/>
      <c r="J435" s="90"/>
      <c r="K435" s="26"/>
      <c r="L435" s="26"/>
      <c r="M435" s="26"/>
      <c r="N435" s="78"/>
      <c r="O435" s="23"/>
      <c r="P435" s="23"/>
      <c r="Q435" s="2"/>
      <c r="R435" s="2"/>
      <c r="S435" s="2"/>
      <c r="T435" s="2"/>
      <c r="U435" s="2"/>
      <c r="V435" s="2"/>
    </row>
    <row r="436" spans="1:22" ht="24.75" hidden="1" customHeight="1" thickBot="1" x14ac:dyDescent="0.3">
      <c r="A436" s="2"/>
      <c r="B436" s="21"/>
      <c r="C436" s="67"/>
      <c r="D436" s="67"/>
      <c r="E436" s="22"/>
      <c r="F436" s="71"/>
      <c r="G436" s="23"/>
      <c r="H436" s="23"/>
      <c r="I436" s="23"/>
      <c r="J436" s="90"/>
      <c r="K436" s="26"/>
      <c r="L436" s="26"/>
      <c r="M436" s="26"/>
      <c r="N436" s="78"/>
      <c r="O436" s="23"/>
      <c r="P436" s="23"/>
      <c r="Q436" s="2"/>
      <c r="R436" s="2"/>
      <c r="S436" s="2"/>
      <c r="T436" s="2"/>
      <c r="U436" s="2"/>
      <c r="V436" s="2"/>
    </row>
    <row r="437" spans="1:22" ht="24.75" hidden="1" customHeight="1" thickBot="1" x14ac:dyDescent="0.3">
      <c r="A437" s="2"/>
      <c r="B437" s="21"/>
      <c r="C437" s="67"/>
      <c r="D437" s="67"/>
      <c r="E437" s="22"/>
      <c r="F437" s="71"/>
      <c r="G437" s="23"/>
      <c r="H437" s="23"/>
      <c r="I437" s="23"/>
      <c r="J437" s="90"/>
      <c r="K437" s="26"/>
      <c r="L437" s="26"/>
      <c r="M437" s="26"/>
      <c r="N437" s="78"/>
      <c r="O437" s="23"/>
      <c r="P437" s="23"/>
      <c r="Q437" s="2"/>
      <c r="R437" s="2"/>
      <c r="S437" s="2"/>
      <c r="T437" s="2"/>
      <c r="U437" s="2"/>
      <c r="V437" s="2"/>
    </row>
    <row r="438" spans="1:22" ht="24.75" hidden="1" customHeight="1" thickBot="1" x14ac:dyDescent="0.3">
      <c r="A438" s="2"/>
      <c r="B438" s="21"/>
      <c r="C438" s="67"/>
      <c r="D438" s="67"/>
      <c r="E438" s="22"/>
      <c r="F438" s="71"/>
      <c r="G438" s="23"/>
      <c r="H438" s="23"/>
      <c r="I438" s="23"/>
      <c r="J438" s="90"/>
      <c r="K438" s="26"/>
      <c r="L438" s="26"/>
      <c r="M438" s="26"/>
      <c r="N438" s="78"/>
      <c r="O438" s="23"/>
      <c r="P438" s="23"/>
      <c r="Q438" s="2"/>
      <c r="R438" s="2"/>
      <c r="S438" s="2"/>
      <c r="T438" s="2"/>
      <c r="U438" s="2"/>
      <c r="V438" s="2"/>
    </row>
    <row r="439" spans="1:22" ht="24.75" hidden="1" customHeight="1" thickBot="1" x14ac:dyDescent="0.3">
      <c r="A439" s="2"/>
      <c r="B439" s="21"/>
      <c r="C439" s="67"/>
      <c r="D439" s="67"/>
      <c r="E439" s="22"/>
      <c r="F439" s="71"/>
      <c r="G439" s="23"/>
      <c r="H439" s="23"/>
      <c r="I439" s="23"/>
      <c r="J439" s="90"/>
      <c r="K439" s="26"/>
      <c r="L439" s="26"/>
      <c r="M439" s="26"/>
      <c r="N439" s="78"/>
      <c r="O439" s="23"/>
      <c r="P439" s="23"/>
      <c r="Q439" s="2"/>
      <c r="R439" s="2"/>
      <c r="S439" s="2"/>
      <c r="T439" s="2"/>
      <c r="U439" s="2"/>
      <c r="V439" s="2"/>
    </row>
    <row r="440" spans="1:22" ht="24.75" hidden="1" customHeight="1" thickBot="1" x14ac:dyDescent="0.3">
      <c r="A440" s="2"/>
      <c r="B440" s="21"/>
      <c r="C440" s="67"/>
      <c r="D440" s="67"/>
      <c r="E440" s="22"/>
      <c r="F440" s="71"/>
      <c r="G440" s="23"/>
      <c r="H440" s="23"/>
      <c r="I440" s="23"/>
      <c r="J440" s="90"/>
      <c r="K440" s="26"/>
      <c r="L440" s="26"/>
      <c r="M440" s="26"/>
      <c r="N440" s="78"/>
      <c r="O440" s="23"/>
      <c r="P440" s="23"/>
      <c r="Q440" s="2"/>
      <c r="R440" s="2"/>
      <c r="S440" s="2"/>
      <c r="T440" s="2"/>
      <c r="U440" s="2"/>
      <c r="V440" s="2"/>
    </row>
    <row r="441" spans="1:22" ht="24.75" hidden="1" customHeight="1" thickBot="1" x14ac:dyDescent="0.3">
      <c r="A441" s="2"/>
      <c r="B441" s="21"/>
      <c r="C441" s="67"/>
      <c r="D441" s="67"/>
      <c r="E441" s="22"/>
      <c r="F441" s="71"/>
      <c r="G441" s="23"/>
      <c r="H441" s="23"/>
      <c r="I441" s="23"/>
      <c r="J441" s="90"/>
      <c r="K441" s="26"/>
      <c r="L441" s="26"/>
      <c r="M441" s="26"/>
      <c r="N441" s="78"/>
      <c r="O441" s="23"/>
      <c r="P441" s="23"/>
      <c r="Q441" s="2"/>
      <c r="R441" s="2"/>
      <c r="S441" s="2"/>
      <c r="T441" s="2"/>
      <c r="U441" s="2"/>
      <c r="V441" s="2"/>
    </row>
    <row r="442" spans="1:22" ht="24.75" hidden="1" customHeight="1" thickBot="1" x14ac:dyDescent="0.3">
      <c r="A442" s="2"/>
      <c r="B442" s="21"/>
      <c r="C442" s="67"/>
      <c r="D442" s="67"/>
      <c r="E442" s="22"/>
      <c r="F442" s="71"/>
      <c r="G442" s="23"/>
      <c r="H442" s="23"/>
      <c r="I442" s="23"/>
      <c r="J442" s="90"/>
      <c r="K442" s="26"/>
      <c r="L442" s="26"/>
      <c r="M442" s="26"/>
      <c r="N442" s="78"/>
      <c r="O442" s="23"/>
      <c r="P442" s="23"/>
      <c r="Q442" s="2"/>
      <c r="R442" s="2"/>
      <c r="S442" s="2"/>
      <c r="T442" s="2"/>
      <c r="U442" s="2"/>
      <c r="V442" s="2"/>
    </row>
    <row r="443" spans="1:22" ht="24.75" hidden="1" customHeight="1" thickBot="1" x14ac:dyDescent="0.3">
      <c r="A443" s="2"/>
      <c r="B443" s="21"/>
      <c r="C443" s="67"/>
      <c r="D443" s="67"/>
      <c r="E443" s="22"/>
      <c r="F443" s="71"/>
      <c r="G443" s="23"/>
      <c r="H443" s="23"/>
      <c r="I443" s="23"/>
      <c r="J443" s="90"/>
      <c r="K443" s="26"/>
      <c r="L443" s="26"/>
      <c r="M443" s="26"/>
      <c r="N443" s="78"/>
      <c r="O443" s="23"/>
      <c r="P443" s="23"/>
      <c r="Q443" s="2"/>
      <c r="R443" s="2"/>
      <c r="S443" s="2"/>
      <c r="T443" s="2"/>
      <c r="U443" s="2"/>
      <c r="V443" s="2"/>
    </row>
    <row r="444" spans="1:22" ht="24.75" hidden="1" customHeight="1" thickBot="1" x14ac:dyDescent="0.3">
      <c r="A444" s="2"/>
      <c r="B444" s="21"/>
      <c r="C444" s="67"/>
      <c r="D444" s="67"/>
      <c r="E444" s="22"/>
      <c r="F444" s="71"/>
      <c r="G444" s="23"/>
      <c r="H444" s="23"/>
      <c r="I444" s="23"/>
      <c r="J444" s="90"/>
      <c r="K444" s="26"/>
      <c r="L444" s="26"/>
      <c r="M444" s="26"/>
      <c r="N444" s="78"/>
      <c r="O444" s="23"/>
      <c r="P444" s="23"/>
      <c r="Q444" s="2"/>
      <c r="R444" s="2"/>
      <c r="S444" s="2"/>
      <c r="T444" s="2"/>
      <c r="U444" s="2"/>
      <c r="V444" s="2"/>
    </row>
    <row r="445" spans="1:22" ht="24.75" hidden="1" customHeight="1" thickBot="1" x14ac:dyDescent="0.3">
      <c r="A445" s="2"/>
      <c r="B445" s="21"/>
      <c r="C445" s="67"/>
      <c r="D445" s="67"/>
      <c r="E445" s="22"/>
      <c r="F445" s="71"/>
      <c r="G445" s="23"/>
      <c r="H445" s="23"/>
      <c r="I445" s="23"/>
      <c r="J445" s="90"/>
      <c r="K445" s="26"/>
      <c r="L445" s="26"/>
      <c r="M445" s="26"/>
      <c r="N445" s="78"/>
      <c r="O445" s="23"/>
      <c r="P445" s="23"/>
      <c r="Q445" s="2"/>
      <c r="R445" s="2"/>
      <c r="S445" s="2"/>
      <c r="T445" s="2"/>
      <c r="U445" s="2"/>
      <c r="V445" s="2"/>
    </row>
    <row r="446" spans="1:22" ht="24.75" hidden="1" customHeight="1" thickBot="1" x14ac:dyDescent="0.3">
      <c r="A446" s="2"/>
      <c r="B446" s="21"/>
      <c r="C446" s="67"/>
      <c r="D446" s="67"/>
      <c r="E446" s="22"/>
      <c r="F446" s="71"/>
      <c r="G446" s="23"/>
      <c r="H446" s="23"/>
      <c r="I446" s="23"/>
      <c r="J446" s="90"/>
      <c r="K446" s="26"/>
      <c r="L446" s="26"/>
      <c r="M446" s="26"/>
      <c r="N446" s="78"/>
      <c r="O446" s="23"/>
      <c r="P446" s="23"/>
      <c r="Q446" s="2"/>
      <c r="R446" s="2"/>
      <c r="S446" s="2"/>
      <c r="T446" s="2"/>
      <c r="U446" s="2"/>
      <c r="V446" s="2"/>
    </row>
    <row r="447" spans="1:22" ht="24.75" hidden="1" customHeight="1" thickBot="1" x14ac:dyDescent="0.3">
      <c r="A447" s="2"/>
      <c r="B447" s="21"/>
      <c r="C447" s="67"/>
      <c r="D447" s="67"/>
      <c r="E447" s="22"/>
      <c r="F447" s="71"/>
      <c r="G447" s="23"/>
      <c r="H447" s="23"/>
      <c r="I447" s="23"/>
      <c r="J447" s="90"/>
      <c r="K447" s="26"/>
      <c r="L447" s="26"/>
      <c r="M447" s="26"/>
      <c r="N447" s="78"/>
      <c r="O447" s="23"/>
      <c r="P447" s="23"/>
      <c r="Q447" s="2"/>
      <c r="R447" s="2"/>
      <c r="S447" s="2"/>
      <c r="T447" s="2"/>
      <c r="U447" s="2"/>
      <c r="V447" s="2"/>
    </row>
    <row r="448" spans="1:22" ht="24.75" hidden="1" customHeight="1" thickBot="1" x14ac:dyDescent="0.3">
      <c r="A448" s="2"/>
      <c r="B448" s="21"/>
      <c r="C448" s="67"/>
      <c r="D448" s="67"/>
      <c r="E448" s="22"/>
      <c r="F448" s="71"/>
      <c r="G448" s="23"/>
      <c r="H448" s="23"/>
      <c r="I448" s="23"/>
      <c r="J448" s="90"/>
      <c r="K448" s="26"/>
      <c r="L448" s="26"/>
      <c r="M448" s="26"/>
      <c r="N448" s="78"/>
      <c r="O448" s="23"/>
      <c r="P448" s="23"/>
      <c r="Q448" s="2"/>
      <c r="R448" s="2"/>
      <c r="S448" s="2"/>
      <c r="T448" s="2"/>
      <c r="U448" s="2"/>
      <c r="V448" s="2"/>
    </row>
    <row r="449" spans="1:22" ht="24.75" hidden="1" customHeight="1" thickBot="1" x14ac:dyDescent="0.3">
      <c r="A449" s="2"/>
      <c r="B449" s="21"/>
      <c r="C449" s="67"/>
      <c r="D449" s="67"/>
      <c r="E449" s="22"/>
      <c r="F449" s="71"/>
      <c r="G449" s="23"/>
      <c r="H449" s="23"/>
      <c r="I449" s="23"/>
      <c r="J449" s="90"/>
      <c r="K449" s="26"/>
      <c r="L449" s="26"/>
      <c r="M449" s="26"/>
      <c r="N449" s="78"/>
      <c r="O449" s="23"/>
      <c r="P449" s="23"/>
      <c r="Q449" s="2"/>
      <c r="R449" s="2"/>
      <c r="S449" s="2"/>
      <c r="T449" s="2"/>
      <c r="U449" s="2"/>
      <c r="V449" s="2"/>
    </row>
    <row r="450" spans="1:22" ht="24.75" hidden="1" customHeight="1" thickBot="1" x14ac:dyDescent="0.3">
      <c r="A450" s="2"/>
      <c r="B450" s="21"/>
      <c r="C450" s="67"/>
      <c r="D450" s="67"/>
      <c r="E450" s="22"/>
      <c r="F450" s="71"/>
      <c r="G450" s="23"/>
      <c r="H450" s="23"/>
      <c r="I450" s="23"/>
      <c r="J450" s="90"/>
      <c r="K450" s="26"/>
      <c r="L450" s="26"/>
      <c r="M450" s="26"/>
      <c r="N450" s="78"/>
      <c r="O450" s="23"/>
      <c r="P450" s="23"/>
      <c r="Q450" s="2"/>
      <c r="R450" s="2"/>
      <c r="S450" s="2"/>
      <c r="T450" s="2"/>
      <c r="U450" s="2"/>
      <c r="V450" s="2"/>
    </row>
    <row r="451" spans="1:22" ht="24.75" hidden="1" customHeight="1" thickBot="1" x14ac:dyDescent="0.3">
      <c r="A451" s="2"/>
      <c r="B451" s="21"/>
      <c r="C451" s="67"/>
      <c r="D451" s="67"/>
      <c r="E451" s="22"/>
      <c r="F451" s="71"/>
      <c r="G451" s="23"/>
      <c r="H451" s="23"/>
      <c r="I451" s="23"/>
      <c r="J451" s="90"/>
      <c r="K451" s="26"/>
      <c r="L451" s="26"/>
      <c r="M451" s="26"/>
      <c r="N451" s="78"/>
      <c r="O451" s="23"/>
      <c r="P451" s="23"/>
      <c r="Q451" s="2"/>
      <c r="R451" s="2"/>
      <c r="S451" s="2"/>
      <c r="T451" s="2"/>
      <c r="U451" s="2"/>
      <c r="V451" s="2"/>
    </row>
    <row r="452" spans="1:22" ht="24.75" hidden="1" customHeight="1" thickBot="1" x14ac:dyDescent="0.3">
      <c r="A452" s="2"/>
      <c r="B452" s="21"/>
      <c r="C452" s="67"/>
      <c r="D452" s="67"/>
      <c r="E452" s="22"/>
      <c r="F452" s="71"/>
      <c r="G452" s="23"/>
      <c r="H452" s="23"/>
      <c r="I452" s="23"/>
      <c r="J452" s="90"/>
      <c r="K452" s="26"/>
      <c r="L452" s="26"/>
      <c r="M452" s="26"/>
      <c r="N452" s="78"/>
      <c r="O452" s="23"/>
      <c r="P452" s="23"/>
      <c r="Q452" s="2"/>
      <c r="R452" s="2"/>
      <c r="S452" s="2"/>
      <c r="T452" s="2"/>
      <c r="U452" s="2"/>
      <c r="V452" s="2"/>
    </row>
    <row r="453" spans="1:22" ht="24.75" hidden="1" customHeight="1" thickBot="1" x14ac:dyDescent="0.3">
      <c r="A453" s="2"/>
      <c r="B453" s="21"/>
      <c r="C453" s="67"/>
      <c r="D453" s="67"/>
      <c r="E453" s="22"/>
      <c r="F453" s="71"/>
      <c r="G453" s="23"/>
      <c r="H453" s="23"/>
      <c r="I453" s="23"/>
      <c r="J453" s="90"/>
      <c r="K453" s="26"/>
      <c r="L453" s="26"/>
      <c r="M453" s="26"/>
      <c r="N453" s="78"/>
      <c r="O453" s="23"/>
      <c r="P453" s="23"/>
      <c r="Q453" s="2"/>
      <c r="R453" s="2"/>
      <c r="S453" s="2"/>
      <c r="T453" s="2"/>
      <c r="U453" s="2"/>
      <c r="V453" s="2"/>
    </row>
    <row r="454" spans="1:22" ht="24.75" hidden="1" customHeight="1" thickBot="1" x14ac:dyDescent="0.3">
      <c r="A454" s="2"/>
      <c r="B454" s="21"/>
      <c r="C454" s="67"/>
      <c r="D454" s="67"/>
      <c r="E454" s="22"/>
      <c r="F454" s="71"/>
      <c r="G454" s="23"/>
      <c r="H454" s="23"/>
      <c r="I454" s="23"/>
      <c r="J454" s="90"/>
      <c r="K454" s="26"/>
      <c r="L454" s="26"/>
      <c r="M454" s="26"/>
      <c r="N454" s="78"/>
      <c r="O454" s="23"/>
      <c r="P454" s="23"/>
      <c r="Q454" s="2"/>
      <c r="R454" s="2"/>
      <c r="S454" s="2"/>
      <c r="T454" s="2"/>
      <c r="U454" s="2"/>
      <c r="V454" s="2"/>
    </row>
    <row r="455" spans="1:22" ht="24.75" hidden="1" customHeight="1" thickBot="1" x14ac:dyDescent="0.3">
      <c r="A455" s="2"/>
      <c r="B455" s="21"/>
      <c r="C455" s="67"/>
      <c r="D455" s="67"/>
      <c r="E455" s="22"/>
      <c r="F455" s="71"/>
      <c r="G455" s="23"/>
      <c r="H455" s="23"/>
      <c r="I455" s="23"/>
      <c r="J455" s="90"/>
      <c r="K455" s="26"/>
      <c r="L455" s="26"/>
      <c r="M455" s="26"/>
      <c r="N455" s="78"/>
      <c r="O455" s="23"/>
      <c r="P455" s="23"/>
      <c r="Q455" s="2"/>
      <c r="R455" s="2"/>
      <c r="S455" s="2"/>
      <c r="T455" s="2"/>
      <c r="U455" s="2"/>
      <c r="V455" s="2"/>
    </row>
    <row r="456" spans="1:22" ht="24.75" hidden="1" customHeight="1" thickBot="1" x14ac:dyDescent="0.3">
      <c r="A456" s="2"/>
      <c r="B456" s="21"/>
      <c r="C456" s="67"/>
      <c r="D456" s="67"/>
      <c r="E456" s="22"/>
      <c r="F456" s="71"/>
      <c r="G456" s="23"/>
      <c r="H456" s="23"/>
      <c r="I456" s="23"/>
      <c r="J456" s="90"/>
      <c r="K456" s="26"/>
      <c r="L456" s="26"/>
      <c r="M456" s="26"/>
      <c r="N456" s="78"/>
      <c r="O456" s="23"/>
      <c r="P456" s="23"/>
      <c r="Q456" s="2"/>
      <c r="R456" s="2"/>
      <c r="S456" s="2"/>
      <c r="T456" s="2"/>
      <c r="U456" s="2"/>
      <c r="V456" s="2"/>
    </row>
    <row r="457" spans="1:22" ht="24.75" hidden="1" customHeight="1" thickBot="1" x14ac:dyDescent="0.3">
      <c r="A457" s="2"/>
      <c r="B457" s="21"/>
      <c r="C457" s="67"/>
      <c r="D457" s="67"/>
      <c r="E457" s="22"/>
      <c r="F457" s="71"/>
      <c r="G457" s="23"/>
      <c r="H457" s="23"/>
      <c r="I457" s="23"/>
      <c r="J457" s="90"/>
      <c r="K457" s="26"/>
      <c r="L457" s="26"/>
      <c r="M457" s="26"/>
      <c r="N457" s="78"/>
      <c r="O457" s="23"/>
      <c r="P457" s="23"/>
      <c r="Q457" s="2"/>
      <c r="R457" s="2"/>
      <c r="S457" s="2"/>
      <c r="T457" s="2"/>
      <c r="U457" s="2"/>
      <c r="V457" s="2"/>
    </row>
    <row r="458" spans="1:22" ht="24.75" hidden="1" customHeight="1" thickBot="1" x14ac:dyDescent="0.3">
      <c r="A458" s="2"/>
      <c r="B458" s="21"/>
      <c r="C458" s="67"/>
      <c r="D458" s="67"/>
      <c r="E458" s="22"/>
      <c r="F458" s="71"/>
      <c r="G458" s="23"/>
      <c r="H458" s="23"/>
      <c r="I458" s="23"/>
      <c r="J458" s="90"/>
      <c r="K458" s="26"/>
      <c r="L458" s="26"/>
      <c r="M458" s="26"/>
      <c r="N458" s="78"/>
      <c r="O458" s="23"/>
      <c r="P458" s="23"/>
      <c r="Q458" s="2"/>
      <c r="R458" s="2"/>
      <c r="S458" s="2"/>
      <c r="T458" s="2"/>
      <c r="U458" s="2"/>
      <c r="V458" s="2"/>
    </row>
    <row r="459" spans="1:22" ht="24.75" hidden="1" customHeight="1" thickBot="1" x14ac:dyDescent="0.3">
      <c r="A459" s="2"/>
      <c r="B459" s="21"/>
      <c r="C459" s="67"/>
      <c r="D459" s="67"/>
      <c r="E459" s="22"/>
      <c r="F459" s="71"/>
      <c r="G459" s="23"/>
      <c r="H459" s="23"/>
      <c r="I459" s="23"/>
      <c r="J459" s="90"/>
      <c r="K459" s="26"/>
      <c r="L459" s="26"/>
      <c r="M459" s="26"/>
      <c r="N459" s="78"/>
      <c r="O459" s="23"/>
      <c r="P459" s="23"/>
      <c r="Q459" s="2"/>
      <c r="R459" s="2"/>
      <c r="S459" s="2"/>
      <c r="T459" s="2"/>
      <c r="U459" s="2"/>
      <c r="V459" s="2"/>
    </row>
    <row r="460" spans="1:22" ht="24.75" hidden="1" customHeight="1" thickBot="1" x14ac:dyDescent="0.3">
      <c r="A460" s="2"/>
      <c r="B460" s="21"/>
      <c r="C460" s="67"/>
      <c r="D460" s="67"/>
      <c r="E460" s="22"/>
      <c r="F460" s="71"/>
      <c r="G460" s="23"/>
      <c r="H460" s="23"/>
      <c r="I460" s="23"/>
      <c r="J460" s="90"/>
      <c r="K460" s="26"/>
      <c r="L460" s="26"/>
      <c r="M460" s="26"/>
      <c r="N460" s="78"/>
      <c r="O460" s="23"/>
      <c r="P460" s="23"/>
      <c r="Q460" s="2"/>
      <c r="R460" s="2"/>
      <c r="S460" s="2"/>
      <c r="T460" s="2"/>
      <c r="U460" s="2"/>
      <c r="V460" s="2"/>
    </row>
    <row r="461" spans="1:22" ht="24.75" hidden="1" customHeight="1" thickBot="1" x14ac:dyDescent="0.3">
      <c r="A461" s="2"/>
      <c r="B461" s="21"/>
      <c r="C461" s="67"/>
      <c r="D461" s="67"/>
      <c r="E461" s="22"/>
      <c r="F461" s="71"/>
      <c r="G461" s="23"/>
      <c r="H461" s="23"/>
      <c r="I461" s="23"/>
      <c r="J461" s="90"/>
      <c r="K461" s="26"/>
      <c r="L461" s="26"/>
      <c r="M461" s="26"/>
      <c r="N461" s="78"/>
      <c r="O461" s="23"/>
      <c r="P461" s="23"/>
      <c r="Q461" s="2"/>
      <c r="R461" s="2"/>
      <c r="S461" s="2"/>
      <c r="T461" s="2"/>
      <c r="U461" s="2"/>
      <c r="V461" s="2"/>
    </row>
    <row r="462" spans="1:22" ht="24.75" hidden="1" customHeight="1" thickBot="1" x14ac:dyDescent="0.3">
      <c r="A462" s="2"/>
      <c r="B462" s="21"/>
      <c r="C462" s="67"/>
      <c r="D462" s="67"/>
      <c r="E462" s="22"/>
      <c r="F462" s="71"/>
      <c r="G462" s="23"/>
      <c r="H462" s="23"/>
      <c r="I462" s="23"/>
      <c r="J462" s="90"/>
      <c r="K462" s="26"/>
      <c r="L462" s="26"/>
      <c r="M462" s="26"/>
      <c r="N462" s="78"/>
      <c r="O462" s="23"/>
      <c r="P462" s="23"/>
      <c r="Q462" s="2"/>
      <c r="R462" s="2"/>
      <c r="S462" s="2"/>
      <c r="T462" s="2"/>
      <c r="U462" s="2"/>
      <c r="V462" s="2"/>
    </row>
    <row r="463" spans="1:22" ht="24.75" hidden="1" customHeight="1" thickBot="1" x14ac:dyDescent="0.3">
      <c r="A463" s="2"/>
      <c r="B463" s="21"/>
      <c r="C463" s="67"/>
      <c r="D463" s="67"/>
      <c r="E463" s="22"/>
      <c r="F463" s="71"/>
      <c r="G463" s="23"/>
      <c r="H463" s="23"/>
      <c r="I463" s="23"/>
      <c r="J463" s="90"/>
      <c r="K463" s="26"/>
      <c r="L463" s="26"/>
      <c r="M463" s="26"/>
      <c r="N463" s="78"/>
      <c r="O463" s="23"/>
      <c r="P463" s="23"/>
      <c r="Q463" s="2"/>
      <c r="R463" s="2"/>
      <c r="S463" s="2"/>
      <c r="T463" s="2"/>
      <c r="U463" s="2"/>
      <c r="V463" s="2"/>
    </row>
    <row r="464" spans="1:22" ht="24.75" hidden="1" customHeight="1" thickBot="1" x14ac:dyDescent="0.3">
      <c r="A464" s="2"/>
      <c r="B464" s="21"/>
      <c r="C464" s="67"/>
      <c r="D464" s="67"/>
      <c r="E464" s="22"/>
      <c r="F464" s="71"/>
      <c r="G464" s="23"/>
      <c r="H464" s="23"/>
      <c r="I464" s="23"/>
      <c r="J464" s="90"/>
      <c r="K464" s="26"/>
      <c r="L464" s="26"/>
      <c r="M464" s="26"/>
      <c r="N464" s="78"/>
      <c r="O464" s="23"/>
      <c r="P464" s="23"/>
      <c r="Q464" s="2"/>
      <c r="R464" s="2"/>
      <c r="S464" s="2"/>
      <c r="T464" s="2"/>
      <c r="U464" s="2"/>
      <c r="V464" s="2"/>
    </row>
    <row r="465" spans="1:22" ht="24.75" hidden="1" customHeight="1" thickBot="1" x14ac:dyDescent="0.3">
      <c r="A465" s="2"/>
      <c r="B465" s="21"/>
      <c r="C465" s="67"/>
      <c r="D465" s="67"/>
      <c r="E465" s="22"/>
      <c r="F465" s="71"/>
      <c r="G465" s="23"/>
      <c r="H465" s="23"/>
      <c r="I465" s="23"/>
      <c r="J465" s="90"/>
      <c r="K465" s="26"/>
      <c r="L465" s="26"/>
      <c r="M465" s="26"/>
      <c r="N465" s="78"/>
      <c r="O465" s="23"/>
      <c r="P465" s="23"/>
      <c r="Q465" s="2"/>
      <c r="R465" s="2"/>
      <c r="S465" s="2"/>
      <c r="T465" s="2"/>
      <c r="U465" s="2"/>
      <c r="V465" s="2"/>
    </row>
    <row r="466" spans="1:22" ht="24.75" hidden="1" customHeight="1" thickBot="1" x14ac:dyDescent="0.3">
      <c r="A466" s="2"/>
      <c r="B466" s="21"/>
      <c r="C466" s="67"/>
      <c r="D466" s="67"/>
      <c r="E466" s="22"/>
      <c r="F466" s="71"/>
      <c r="G466" s="23"/>
      <c r="H466" s="23"/>
      <c r="I466" s="23"/>
      <c r="J466" s="90"/>
      <c r="K466" s="26"/>
      <c r="L466" s="26"/>
      <c r="M466" s="26"/>
      <c r="N466" s="78"/>
      <c r="O466" s="23"/>
      <c r="P466" s="23"/>
      <c r="Q466" s="2"/>
      <c r="R466" s="2"/>
      <c r="S466" s="2"/>
      <c r="T466" s="2"/>
      <c r="U466" s="2"/>
      <c r="V466" s="2"/>
    </row>
    <row r="467" spans="1:22" ht="24.75" hidden="1" customHeight="1" thickBot="1" x14ac:dyDescent="0.3">
      <c r="A467" s="2"/>
      <c r="B467" s="21"/>
      <c r="C467" s="67"/>
      <c r="D467" s="67"/>
      <c r="E467" s="22"/>
      <c r="F467" s="71"/>
      <c r="G467" s="23"/>
      <c r="H467" s="23"/>
      <c r="I467" s="23"/>
      <c r="J467" s="90"/>
      <c r="K467" s="26"/>
      <c r="L467" s="26"/>
      <c r="M467" s="26"/>
      <c r="N467" s="78"/>
      <c r="O467" s="23"/>
      <c r="P467" s="23"/>
      <c r="Q467" s="2"/>
      <c r="R467" s="2"/>
      <c r="S467" s="2"/>
      <c r="T467" s="2"/>
      <c r="U467" s="2"/>
      <c r="V467" s="2"/>
    </row>
    <row r="468" spans="1:22" ht="24.75" hidden="1" customHeight="1" thickBot="1" x14ac:dyDescent="0.3">
      <c r="A468" s="2"/>
      <c r="B468" s="21"/>
      <c r="C468" s="67"/>
      <c r="D468" s="67"/>
      <c r="E468" s="22"/>
      <c r="F468" s="71"/>
      <c r="G468" s="23"/>
      <c r="H468" s="23"/>
      <c r="I468" s="23"/>
      <c r="J468" s="90"/>
      <c r="K468" s="26"/>
      <c r="L468" s="26"/>
      <c r="M468" s="26"/>
      <c r="N468" s="78"/>
      <c r="O468" s="23"/>
      <c r="P468" s="23"/>
      <c r="Q468" s="2"/>
      <c r="R468" s="2"/>
      <c r="S468" s="2"/>
      <c r="T468" s="2"/>
      <c r="U468" s="2"/>
      <c r="V468" s="2"/>
    </row>
    <row r="469" spans="1:22" ht="24.75" hidden="1" customHeight="1" thickBot="1" x14ac:dyDescent="0.3">
      <c r="A469" s="2"/>
      <c r="B469" s="21"/>
      <c r="C469" s="67"/>
      <c r="D469" s="67"/>
      <c r="E469" s="22"/>
      <c r="F469" s="71"/>
      <c r="G469" s="23"/>
      <c r="H469" s="23"/>
      <c r="I469" s="23"/>
      <c r="J469" s="90"/>
      <c r="K469" s="26"/>
      <c r="L469" s="26"/>
      <c r="M469" s="26"/>
      <c r="N469" s="78"/>
      <c r="O469" s="23"/>
      <c r="P469" s="23"/>
      <c r="Q469" s="2"/>
      <c r="R469" s="2"/>
      <c r="S469" s="2"/>
      <c r="T469" s="2"/>
      <c r="U469" s="2"/>
      <c r="V469" s="2"/>
    </row>
    <row r="470" spans="1:22" ht="24.75" hidden="1" customHeight="1" thickBot="1" x14ac:dyDescent="0.3">
      <c r="A470" s="2"/>
      <c r="B470" s="21"/>
      <c r="C470" s="67"/>
      <c r="D470" s="67"/>
      <c r="E470" s="22"/>
      <c r="F470" s="71"/>
      <c r="G470" s="23"/>
      <c r="H470" s="23"/>
      <c r="I470" s="23"/>
      <c r="J470" s="90"/>
      <c r="K470" s="26"/>
      <c r="L470" s="26"/>
      <c r="M470" s="26"/>
      <c r="N470" s="78"/>
      <c r="O470" s="23"/>
      <c r="P470" s="23"/>
      <c r="Q470" s="2"/>
      <c r="R470" s="2"/>
      <c r="S470" s="2"/>
      <c r="T470" s="2"/>
      <c r="U470" s="2"/>
      <c r="V470" s="2"/>
    </row>
    <row r="471" spans="1:22" ht="24.75" hidden="1" customHeight="1" thickBot="1" x14ac:dyDescent="0.3">
      <c r="A471" s="2"/>
      <c r="B471" s="21"/>
      <c r="C471" s="67"/>
      <c r="D471" s="67"/>
      <c r="E471" s="22"/>
      <c r="F471" s="71"/>
      <c r="G471" s="23"/>
      <c r="H471" s="23"/>
      <c r="I471" s="23"/>
      <c r="J471" s="90"/>
      <c r="K471" s="26"/>
      <c r="L471" s="26"/>
      <c r="M471" s="26"/>
      <c r="N471" s="78"/>
      <c r="O471" s="23"/>
      <c r="P471" s="23"/>
      <c r="Q471" s="2"/>
      <c r="R471" s="2"/>
      <c r="S471" s="2"/>
      <c r="T471" s="2"/>
      <c r="U471" s="2"/>
      <c r="V471" s="2"/>
    </row>
    <row r="472" spans="1:22" ht="24.75" hidden="1" customHeight="1" thickBot="1" x14ac:dyDescent="0.3">
      <c r="A472" s="2"/>
      <c r="B472" s="21"/>
      <c r="C472" s="67"/>
      <c r="D472" s="67"/>
      <c r="E472" s="22"/>
      <c r="F472" s="71"/>
      <c r="G472" s="23"/>
      <c r="H472" s="23"/>
      <c r="I472" s="23"/>
      <c r="J472" s="90"/>
      <c r="K472" s="26"/>
      <c r="L472" s="26"/>
      <c r="M472" s="26"/>
      <c r="N472" s="78"/>
      <c r="O472" s="23"/>
      <c r="P472" s="23"/>
      <c r="Q472" s="2"/>
      <c r="R472" s="2"/>
      <c r="S472" s="2"/>
      <c r="T472" s="2"/>
      <c r="U472" s="2"/>
      <c r="V472" s="2"/>
    </row>
    <row r="473" spans="1:22" ht="24.75" hidden="1" customHeight="1" thickBot="1" x14ac:dyDescent="0.3">
      <c r="A473" s="2"/>
      <c r="B473" s="21"/>
      <c r="C473" s="67"/>
      <c r="D473" s="67"/>
      <c r="E473" s="22"/>
      <c r="F473" s="71"/>
      <c r="G473" s="23"/>
      <c r="H473" s="23"/>
      <c r="I473" s="23"/>
      <c r="J473" s="90"/>
      <c r="K473" s="26"/>
      <c r="L473" s="26"/>
      <c r="M473" s="26"/>
      <c r="N473" s="78"/>
      <c r="O473" s="23"/>
      <c r="P473" s="23"/>
      <c r="Q473" s="2"/>
      <c r="R473" s="2"/>
      <c r="S473" s="2"/>
      <c r="T473" s="2"/>
      <c r="U473" s="2"/>
      <c r="V473" s="2"/>
    </row>
    <row r="474" spans="1:22" ht="24.75" hidden="1" customHeight="1" thickBot="1" x14ac:dyDescent="0.3">
      <c r="A474" s="2"/>
      <c r="B474" s="21"/>
      <c r="C474" s="67"/>
      <c r="D474" s="67"/>
      <c r="E474" s="22"/>
      <c r="F474" s="71"/>
      <c r="G474" s="23"/>
      <c r="H474" s="23"/>
      <c r="I474" s="23"/>
      <c r="J474" s="90"/>
      <c r="K474" s="26"/>
      <c r="L474" s="26"/>
      <c r="M474" s="26"/>
      <c r="N474" s="78"/>
      <c r="O474" s="23"/>
      <c r="P474" s="23"/>
      <c r="Q474" s="2"/>
      <c r="R474" s="2"/>
      <c r="S474" s="2"/>
      <c r="T474" s="2"/>
      <c r="U474" s="2"/>
      <c r="V474" s="2"/>
    </row>
    <row r="475" spans="1:22" ht="24.75" hidden="1" customHeight="1" thickBot="1" x14ac:dyDescent="0.3">
      <c r="A475" s="2"/>
      <c r="B475" s="21"/>
      <c r="C475" s="67"/>
      <c r="D475" s="67"/>
      <c r="E475" s="22"/>
      <c r="F475" s="71"/>
      <c r="G475" s="23"/>
      <c r="H475" s="23"/>
      <c r="I475" s="23"/>
      <c r="J475" s="90"/>
      <c r="K475" s="26"/>
      <c r="L475" s="26"/>
      <c r="M475" s="26"/>
      <c r="N475" s="78"/>
      <c r="O475" s="23"/>
      <c r="P475" s="23"/>
      <c r="Q475" s="2"/>
      <c r="R475" s="2"/>
      <c r="S475" s="2"/>
      <c r="T475" s="2"/>
      <c r="U475" s="2"/>
      <c r="V475" s="2"/>
    </row>
    <row r="476" spans="1:22" ht="24.75" hidden="1" customHeight="1" thickBot="1" x14ac:dyDescent="0.3">
      <c r="A476" s="2"/>
      <c r="B476" s="21"/>
      <c r="C476" s="67"/>
      <c r="D476" s="67"/>
      <c r="E476" s="22"/>
      <c r="F476" s="71"/>
      <c r="G476" s="23"/>
      <c r="H476" s="23"/>
      <c r="I476" s="23"/>
      <c r="J476" s="90"/>
      <c r="K476" s="26"/>
      <c r="L476" s="26"/>
      <c r="M476" s="26"/>
      <c r="N476" s="78"/>
      <c r="O476" s="23"/>
      <c r="P476" s="23"/>
      <c r="Q476" s="2"/>
      <c r="R476" s="2"/>
      <c r="S476" s="2"/>
      <c r="T476" s="2"/>
      <c r="U476" s="2"/>
      <c r="V476" s="2"/>
    </row>
    <row r="477" spans="1:22" ht="24.75" hidden="1" customHeight="1" thickBot="1" x14ac:dyDescent="0.3">
      <c r="A477" s="2"/>
      <c r="B477" s="21"/>
      <c r="C477" s="67"/>
      <c r="D477" s="67"/>
      <c r="E477" s="22"/>
      <c r="F477" s="71"/>
      <c r="G477" s="23"/>
      <c r="H477" s="23"/>
      <c r="I477" s="23"/>
      <c r="J477" s="90"/>
      <c r="K477" s="26"/>
      <c r="L477" s="26"/>
      <c r="M477" s="26"/>
      <c r="N477" s="78"/>
      <c r="O477" s="23"/>
      <c r="P477" s="23"/>
      <c r="Q477" s="2"/>
      <c r="R477" s="2"/>
      <c r="S477" s="2"/>
      <c r="T477" s="2"/>
      <c r="U477" s="2"/>
      <c r="V477" s="2"/>
    </row>
    <row r="478" spans="1:22" ht="24.75" hidden="1" customHeight="1" thickBot="1" x14ac:dyDescent="0.3">
      <c r="A478" s="2"/>
      <c r="B478" s="21"/>
      <c r="C478" s="67"/>
      <c r="D478" s="67"/>
      <c r="E478" s="22"/>
      <c r="F478" s="71"/>
      <c r="G478" s="23"/>
      <c r="H478" s="23"/>
      <c r="I478" s="23"/>
      <c r="J478" s="90"/>
      <c r="K478" s="26"/>
      <c r="L478" s="26"/>
      <c r="M478" s="26"/>
      <c r="N478" s="78"/>
      <c r="O478" s="23"/>
      <c r="P478" s="23"/>
      <c r="Q478" s="2"/>
      <c r="R478" s="2"/>
      <c r="S478" s="2"/>
      <c r="T478" s="2"/>
      <c r="U478" s="2"/>
      <c r="V478" s="2"/>
    </row>
    <row r="479" spans="1:22" ht="24.75" hidden="1" customHeight="1" thickBot="1" x14ac:dyDescent="0.3">
      <c r="A479" s="2"/>
      <c r="B479" s="21"/>
      <c r="C479" s="67"/>
      <c r="D479" s="67"/>
      <c r="E479" s="22"/>
      <c r="F479" s="71"/>
      <c r="G479" s="23"/>
      <c r="H479" s="23"/>
      <c r="I479" s="23"/>
      <c r="J479" s="90"/>
      <c r="K479" s="26"/>
      <c r="L479" s="26"/>
      <c r="M479" s="26"/>
      <c r="N479" s="78"/>
      <c r="O479" s="23"/>
      <c r="P479" s="23"/>
      <c r="Q479" s="2"/>
      <c r="R479" s="2"/>
      <c r="S479" s="2"/>
      <c r="T479" s="2"/>
      <c r="U479" s="2"/>
      <c r="V479" s="2"/>
    </row>
    <row r="480" spans="1:22" ht="24.75" hidden="1" customHeight="1" thickBot="1" x14ac:dyDescent="0.3">
      <c r="A480" s="2"/>
      <c r="B480" s="21"/>
      <c r="C480" s="67"/>
      <c r="D480" s="67"/>
      <c r="E480" s="22"/>
      <c r="F480" s="71"/>
      <c r="G480" s="23"/>
      <c r="H480" s="23"/>
      <c r="I480" s="23"/>
      <c r="J480" s="90"/>
      <c r="K480" s="26"/>
      <c r="L480" s="26"/>
      <c r="M480" s="26"/>
      <c r="N480" s="78"/>
      <c r="O480" s="23"/>
      <c r="P480" s="23"/>
      <c r="Q480" s="2"/>
      <c r="R480" s="2"/>
      <c r="S480" s="2"/>
      <c r="T480" s="2"/>
      <c r="U480" s="2"/>
      <c r="V480" s="2"/>
    </row>
    <row r="481" spans="1:22" ht="24.75" hidden="1" customHeight="1" thickBot="1" x14ac:dyDescent="0.3">
      <c r="A481" s="2"/>
      <c r="B481" s="21"/>
      <c r="C481" s="67"/>
      <c r="D481" s="67"/>
      <c r="E481" s="22"/>
      <c r="F481" s="71"/>
      <c r="G481" s="23"/>
      <c r="H481" s="23"/>
      <c r="I481" s="23"/>
      <c r="J481" s="90"/>
      <c r="K481" s="26"/>
      <c r="L481" s="26"/>
      <c r="M481" s="26"/>
      <c r="N481" s="78"/>
      <c r="O481" s="23"/>
      <c r="P481" s="23"/>
      <c r="Q481" s="2"/>
      <c r="R481" s="2"/>
      <c r="S481" s="2"/>
      <c r="T481" s="2"/>
      <c r="U481" s="2"/>
      <c r="V481" s="2"/>
    </row>
    <row r="482" spans="1:22" ht="24.75" hidden="1" customHeight="1" thickBot="1" x14ac:dyDescent="0.3">
      <c r="A482" s="2"/>
      <c r="B482" s="21"/>
      <c r="C482" s="67"/>
      <c r="D482" s="67"/>
      <c r="E482" s="22"/>
      <c r="F482" s="71"/>
      <c r="G482" s="23"/>
      <c r="H482" s="23"/>
      <c r="I482" s="23"/>
      <c r="J482" s="90"/>
      <c r="K482" s="26"/>
      <c r="L482" s="26"/>
      <c r="M482" s="26"/>
      <c r="N482" s="78"/>
      <c r="O482" s="23"/>
      <c r="P482" s="23"/>
      <c r="Q482" s="2"/>
      <c r="R482" s="2"/>
      <c r="S482" s="2"/>
      <c r="T482" s="2"/>
      <c r="U482" s="2"/>
      <c r="V482" s="2"/>
    </row>
    <row r="483" spans="1:22" ht="24.75" hidden="1" customHeight="1" thickBot="1" x14ac:dyDescent="0.3">
      <c r="A483" s="2"/>
      <c r="B483" s="21"/>
      <c r="C483" s="67"/>
      <c r="D483" s="67"/>
      <c r="E483" s="22"/>
      <c r="F483" s="71"/>
      <c r="G483" s="23"/>
      <c r="H483" s="23"/>
      <c r="I483" s="23"/>
      <c r="J483" s="90"/>
      <c r="K483" s="26"/>
      <c r="L483" s="26"/>
      <c r="M483" s="26"/>
      <c r="N483" s="78"/>
      <c r="O483" s="23"/>
      <c r="P483" s="23"/>
      <c r="Q483" s="2"/>
      <c r="R483" s="2"/>
      <c r="S483" s="2"/>
      <c r="T483" s="2"/>
      <c r="U483" s="2"/>
      <c r="V483" s="2"/>
    </row>
    <row r="484" spans="1:22" ht="24.75" hidden="1" customHeight="1" thickBot="1" x14ac:dyDescent="0.3">
      <c r="A484" s="2"/>
      <c r="B484" s="21"/>
      <c r="C484" s="67"/>
      <c r="D484" s="67"/>
      <c r="E484" s="22"/>
      <c r="F484" s="71"/>
      <c r="G484" s="23"/>
      <c r="H484" s="23"/>
      <c r="I484" s="23"/>
      <c r="J484" s="90"/>
      <c r="K484" s="26"/>
      <c r="L484" s="26"/>
      <c r="M484" s="26"/>
      <c r="N484" s="78"/>
      <c r="O484" s="23"/>
      <c r="P484" s="23"/>
      <c r="Q484" s="2"/>
      <c r="R484" s="2"/>
      <c r="S484" s="2"/>
      <c r="T484" s="2"/>
      <c r="U484" s="2"/>
      <c r="V484" s="2"/>
    </row>
    <row r="485" spans="1:22" ht="24.75" hidden="1" customHeight="1" thickBot="1" x14ac:dyDescent="0.3">
      <c r="A485" s="2"/>
      <c r="B485" s="21"/>
      <c r="C485" s="67"/>
      <c r="D485" s="67"/>
      <c r="E485" s="22"/>
      <c r="F485" s="71"/>
      <c r="G485" s="23"/>
      <c r="H485" s="23"/>
      <c r="I485" s="23"/>
      <c r="J485" s="90"/>
      <c r="K485" s="26"/>
      <c r="L485" s="26"/>
      <c r="M485" s="26"/>
      <c r="N485" s="78"/>
      <c r="O485" s="23"/>
      <c r="P485" s="23"/>
      <c r="Q485" s="2"/>
      <c r="R485" s="2"/>
      <c r="S485" s="2"/>
      <c r="T485" s="2"/>
      <c r="U485" s="2"/>
      <c r="V485" s="2"/>
    </row>
    <row r="486" spans="1:22" ht="24.75" hidden="1" customHeight="1" thickBot="1" x14ac:dyDescent="0.3">
      <c r="A486" s="2"/>
      <c r="B486" s="21"/>
      <c r="C486" s="67"/>
      <c r="D486" s="67"/>
      <c r="E486" s="22"/>
      <c r="F486" s="71"/>
      <c r="G486" s="23"/>
      <c r="H486" s="23"/>
      <c r="I486" s="23"/>
      <c r="J486" s="90"/>
      <c r="K486" s="26"/>
      <c r="L486" s="26"/>
      <c r="M486" s="26"/>
      <c r="N486" s="78"/>
      <c r="O486" s="23"/>
      <c r="P486" s="23"/>
      <c r="Q486" s="2"/>
      <c r="R486" s="2"/>
      <c r="S486" s="2"/>
      <c r="T486" s="2"/>
      <c r="U486" s="2"/>
      <c r="V486" s="2"/>
    </row>
    <row r="487" spans="1:22" ht="24.75" hidden="1" customHeight="1" thickBot="1" x14ac:dyDescent="0.3">
      <c r="A487" s="2"/>
      <c r="B487" s="21"/>
      <c r="C487" s="67"/>
      <c r="D487" s="67"/>
      <c r="E487" s="22"/>
      <c r="F487" s="71"/>
      <c r="G487" s="23"/>
      <c r="H487" s="23"/>
      <c r="I487" s="23"/>
      <c r="J487" s="90"/>
      <c r="K487" s="26"/>
      <c r="L487" s="26"/>
      <c r="M487" s="26"/>
      <c r="N487" s="78"/>
      <c r="O487" s="23"/>
      <c r="P487" s="23"/>
      <c r="Q487" s="2"/>
      <c r="R487" s="2"/>
      <c r="S487" s="2"/>
      <c r="T487" s="2"/>
      <c r="U487" s="2"/>
      <c r="V487" s="2"/>
    </row>
    <row r="488" spans="1:22" ht="24.75" hidden="1" customHeight="1" thickBot="1" x14ac:dyDescent="0.3">
      <c r="A488" s="2"/>
      <c r="B488" s="21"/>
      <c r="C488" s="67"/>
      <c r="D488" s="67"/>
      <c r="E488" s="22"/>
      <c r="F488" s="71"/>
      <c r="G488" s="23"/>
      <c r="H488" s="23"/>
      <c r="I488" s="23"/>
      <c r="J488" s="90"/>
      <c r="K488" s="26"/>
      <c r="L488" s="26"/>
      <c r="M488" s="26"/>
      <c r="N488" s="78"/>
      <c r="O488" s="23"/>
      <c r="P488" s="23"/>
      <c r="Q488" s="2"/>
      <c r="R488" s="2"/>
      <c r="S488" s="2"/>
      <c r="T488" s="2"/>
      <c r="U488" s="2"/>
      <c r="V488" s="2"/>
    </row>
    <row r="489" spans="1:22" ht="24.75" hidden="1" customHeight="1" thickBot="1" x14ac:dyDescent="0.3">
      <c r="A489" s="2"/>
      <c r="B489" s="21"/>
      <c r="C489" s="67"/>
      <c r="D489" s="67"/>
      <c r="E489" s="22"/>
      <c r="F489" s="71"/>
      <c r="G489" s="23"/>
      <c r="H489" s="23"/>
      <c r="I489" s="23"/>
      <c r="J489" s="90"/>
      <c r="K489" s="26"/>
      <c r="L489" s="26"/>
      <c r="M489" s="26"/>
      <c r="N489" s="78"/>
      <c r="O489" s="23"/>
      <c r="P489" s="23"/>
      <c r="Q489" s="2"/>
      <c r="R489" s="2"/>
      <c r="S489" s="2"/>
      <c r="T489" s="2"/>
      <c r="U489" s="2"/>
      <c r="V489" s="2"/>
    </row>
    <row r="490" spans="1:22" ht="24.75" hidden="1" customHeight="1" thickBot="1" x14ac:dyDescent="0.3">
      <c r="A490" s="2"/>
      <c r="B490" s="21"/>
      <c r="C490" s="67"/>
      <c r="D490" s="67"/>
      <c r="E490" s="22"/>
      <c r="F490" s="71"/>
      <c r="G490" s="23"/>
      <c r="H490" s="23"/>
      <c r="I490" s="23"/>
      <c r="J490" s="90"/>
      <c r="K490" s="26"/>
      <c r="L490" s="26"/>
      <c r="M490" s="26"/>
      <c r="N490" s="78"/>
      <c r="O490" s="23"/>
      <c r="P490" s="23"/>
      <c r="Q490" s="2"/>
      <c r="R490" s="2"/>
      <c r="S490" s="2"/>
      <c r="T490" s="2"/>
      <c r="U490" s="2"/>
      <c r="V490" s="2"/>
    </row>
    <row r="491" spans="1:22" ht="24.75" hidden="1" customHeight="1" thickBot="1" x14ac:dyDescent="0.3">
      <c r="A491" s="2"/>
      <c r="B491" s="21"/>
      <c r="C491" s="67"/>
      <c r="D491" s="67"/>
      <c r="E491" s="22"/>
      <c r="F491" s="71"/>
      <c r="G491" s="23"/>
      <c r="H491" s="23"/>
      <c r="I491" s="23"/>
      <c r="J491" s="90"/>
      <c r="K491" s="26"/>
      <c r="L491" s="26"/>
      <c r="M491" s="26"/>
      <c r="N491" s="78"/>
      <c r="O491" s="23"/>
      <c r="P491" s="23"/>
      <c r="Q491" s="2"/>
      <c r="R491" s="2"/>
      <c r="S491" s="2"/>
      <c r="T491" s="2"/>
      <c r="U491" s="2"/>
      <c r="V491" s="2"/>
    </row>
    <row r="492" spans="1:22" ht="24.75" hidden="1" customHeight="1" thickBot="1" x14ac:dyDescent="0.3">
      <c r="A492" s="2"/>
      <c r="B492" s="21"/>
      <c r="C492" s="67"/>
      <c r="D492" s="67"/>
      <c r="E492" s="22"/>
      <c r="F492" s="71"/>
      <c r="G492" s="23"/>
      <c r="H492" s="23"/>
      <c r="I492" s="23"/>
      <c r="J492" s="90"/>
      <c r="K492" s="26"/>
      <c r="L492" s="26"/>
      <c r="M492" s="26"/>
      <c r="N492" s="78"/>
      <c r="O492" s="23"/>
      <c r="P492" s="23"/>
      <c r="Q492" s="2"/>
      <c r="R492" s="2"/>
      <c r="S492" s="2"/>
      <c r="T492" s="2"/>
      <c r="U492" s="2"/>
      <c r="V492" s="2"/>
    </row>
    <row r="493" spans="1:22" ht="24.75" hidden="1" customHeight="1" thickBot="1" x14ac:dyDescent="0.3">
      <c r="A493" s="2"/>
      <c r="B493" s="21"/>
      <c r="C493" s="67"/>
      <c r="D493" s="67"/>
      <c r="E493" s="22"/>
      <c r="F493" s="71"/>
      <c r="G493" s="23"/>
      <c r="H493" s="23"/>
      <c r="I493" s="23"/>
      <c r="J493" s="90"/>
      <c r="K493" s="26"/>
      <c r="L493" s="26"/>
      <c r="M493" s="26"/>
      <c r="N493" s="78"/>
      <c r="O493" s="23"/>
      <c r="P493" s="23"/>
      <c r="Q493" s="2"/>
      <c r="R493" s="2"/>
      <c r="S493" s="2"/>
      <c r="T493" s="2"/>
      <c r="U493" s="2"/>
      <c r="V493" s="2"/>
    </row>
    <row r="494" spans="1:22" ht="24.75" hidden="1" customHeight="1" thickBot="1" x14ac:dyDescent="0.3">
      <c r="A494" s="2"/>
      <c r="B494" s="21"/>
      <c r="C494" s="67"/>
      <c r="D494" s="67"/>
      <c r="E494" s="22"/>
      <c r="F494" s="71"/>
      <c r="G494" s="23"/>
      <c r="H494" s="23"/>
      <c r="I494" s="23"/>
      <c r="J494" s="90"/>
      <c r="K494" s="26"/>
      <c r="L494" s="26"/>
      <c r="M494" s="26"/>
      <c r="N494" s="78"/>
      <c r="O494" s="23"/>
      <c r="P494" s="23"/>
      <c r="Q494" s="2"/>
      <c r="R494" s="2"/>
      <c r="S494" s="2"/>
      <c r="T494" s="2"/>
      <c r="U494" s="2"/>
      <c r="V494" s="2"/>
    </row>
    <row r="495" spans="1:22" ht="24.75" hidden="1" customHeight="1" thickBot="1" x14ac:dyDescent="0.3">
      <c r="A495" s="2"/>
      <c r="B495" s="21"/>
      <c r="C495" s="67"/>
      <c r="D495" s="67"/>
      <c r="E495" s="22"/>
      <c r="F495" s="71"/>
      <c r="G495" s="23"/>
      <c r="H495" s="23"/>
      <c r="I495" s="23"/>
      <c r="J495" s="90"/>
      <c r="K495" s="26"/>
      <c r="L495" s="26"/>
      <c r="M495" s="26"/>
      <c r="N495" s="78"/>
      <c r="O495" s="23"/>
      <c r="P495" s="23"/>
      <c r="Q495" s="2"/>
      <c r="R495" s="2"/>
      <c r="S495" s="2"/>
      <c r="T495" s="2"/>
      <c r="U495" s="2"/>
      <c r="V495" s="2"/>
    </row>
    <row r="496" spans="1:22" ht="24.75" hidden="1" customHeight="1" thickBot="1" x14ac:dyDescent="0.3">
      <c r="A496" s="2"/>
      <c r="B496" s="21"/>
      <c r="C496" s="67"/>
      <c r="D496" s="67"/>
      <c r="E496" s="22"/>
      <c r="F496" s="71"/>
      <c r="G496" s="23"/>
      <c r="H496" s="23"/>
      <c r="I496" s="23"/>
      <c r="J496" s="90"/>
      <c r="K496" s="26"/>
      <c r="L496" s="26"/>
      <c r="M496" s="26"/>
      <c r="N496" s="78"/>
      <c r="O496" s="23"/>
      <c r="P496" s="23"/>
      <c r="Q496" s="2"/>
      <c r="R496" s="2"/>
      <c r="S496" s="2"/>
      <c r="T496" s="2"/>
      <c r="U496" s="2"/>
      <c r="V496" s="2"/>
    </row>
    <row r="497" spans="1:22" ht="24.75" hidden="1" customHeight="1" thickBot="1" x14ac:dyDescent="0.3">
      <c r="A497" s="2"/>
      <c r="B497" s="21"/>
      <c r="C497" s="67"/>
      <c r="D497" s="67"/>
      <c r="E497" s="22"/>
      <c r="F497" s="71"/>
      <c r="G497" s="23"/>
      <c r="H497" s="23"/>
      <c r="I497" s="23"/>
      <c r="J497" s="90"/>
      <c r="K497" s="26"/>
      <c r="L497" s="26"/>
      <c r="M497" s="26"/>
      <c r="N497" s="78"/>
      <c r="O497" s="23"/>
      <c r="P497" s="23"/>
      <c r="Q497" s="2"/>
      <c r="R497" s="2"/>
      <c r="S497" s="2"/>
      <c r="T497" s="2"/>
      <c r="U497" s="2"/>
      <c r="V497" s="2"/>
    </row>
    <row r="498" spans="1:22" ht="24.75" hidden="1" customHeight="1" thickBot="1" x14ac:dyDescent="0.3">
      <c r="A498" s="2"/>
      <c r="B498" s="21"/>
      <c r="C498" s="67"/>
      <c r="D498" s="67"/>
      <c r="E498" s="22"/>
      <c r="F498" s="71"/>
      <c r="G498" s="23"/>
      <c r="H498" s="23"/>
      <c r="I498" s="23"/>
      <c r="J498" s="90"/>
      <c r="K498" s="26"/>
      <c r="L498" s="26"/>
      <c r="M498" s="26"/>
      <c r="N498" s="78"/>
      <c r="O498" s="23"/>
      <c r="P498" s="23"/>
      <c r="Q498" s="2"/>
      <c r="R498" s="2"/>
      <c r="S498" s="2"/>
      <c r="T498" s="2"/>
      <c r="U498" s="2"/>
      <c r="V498" s="2"/>
    </row>
    <row r="499" spans="1:22" ht="24.75" hidden="1" customHeight="1" thickBot="1" x14ac:dyDescent="0.3">
      <c r="A499" s="2"/>
      <c r="B499" s="21"/>
      <c r="C499" s="67"/>
      <c r="D499" s="67"/>
      <c r="E499" s="22"/>
      <c r="F499" s="71"/>
      <c r="G499" s="23"/>
      <c r="H499" s="23"/>
      <c r="I499" s="23"/>
      <c r="J499" s="90"/>
      <c r="K499" s="26"/>
      <c r="L499" s="26"/>
      <c r="M499" s="26"/>
      <c r="N499" s="78"/>
      <c r="O499" s="23"/>
      <c r="P499" s="23"/>
      <c r="Q499" s="2"/>
      <c r="R499" s="2"/>
      <c r="S499" s="2"/>
      <c r="T499" s="2"/>
      <c r="U499" s="2"/>
      <c r="V499" s="2"/>
    </row>
    <row r="500" spans="1:22" ht="24.75" hidden="1" customHeight="1" thickBot="1" x14ac:dyDescent="0.3">
      <c r="A500" s="2"/>
      <c r="B500" s="21"/>
      <c r="C500" s="67"/>
      <c r="D500" s="67"/>
      <c r="E500" s="22"/>
      <c r="F500" s="71"/>
      <c r="G500" s="23"/>
      <c r="H500" s="23"/>
      <c r="I500" s="23"/>
      <c r="J500" s="90"/>
      <c r="K500" s="26"/>
      <c r="L500" s="26"/>
      <c r="M500" s="26"/>
      <c r="N500" s="78"/>
      <c r="O500" s="23"/>
      <c r="P500" s="23"/>
      <c r="Q500" s="2"/>
      <c r="R500" s="2"/>
      <c r="S500" s="2"/>
      <c r="T500" s="2"/>
      <c r="U500" s="2"/>
      <c r="V500" s="2"/>
    </row>
    <row r="501" spans="1:22" ht="24.75" hidden="1" customHeight="1" thickBot="1" x14ac:dyDescent="0.3">
      <c r="A501" s="2"/>
      <c r="B501" s="21"/>
      <c r="C501" s="67"/>
      <c r="D501" s="67"/>
      <c r="E501" s="22"/>
      <c r="F501" s="71"/>
      <c r="G501" s="23"/>
      <c r="H501" s="23"/>
      <c r="I501" s="23"/>
      <c r="J501" s="90"/>
      <c r="K501" s="26"/>
      <c r="L501" s="26"/>
      <c r="M501" s="26"/>
      <c r="N501" s="78"/>
      <c r="O501" s="23"/>
      <c r="P501" s="23"/>
      <c r="Q501" s="2"/>
      <c r="R501" s="2"/>
      <c r="S501" s="2"/>
      <c r="T501" s="2"/>
      <c r="U501" s="2"/>
      <c r="V501" s="2"/>
    </row>
    <row r="502" spans="1:22" ht="24.75" hidden="1" customHeight="1" thickBot="1" x14ac:dyDescent="0.3">
      <c r="A502" s="2"/>
      <c r="B502" s="21"/>
      <c r="C502" s="67"/>
      <c r="D502" s="67"/>
      <c r="E502" s="22"/>
      <c r="F502" s="71"/>
      <c r="G502" s="23"/>
      <c r="H502" s="23"/>
      <c r="I502" s="23"/>
      <c r="J502" s="90"/>
      <c r="K502" s="26"/>
      <c r="L502" s="26"/>
      <c r="M502" s="26"/>
      <c r="N502" s="78"/>
      <c r="O502" s="23"/>
      <c r="P502" s="23"/>
      <c r="Q502" s="2"/>
      <c r="R502" s="2"/>
      <c r="S502" s="2"/>
      <c r="T502" s="2"/>
      <c r="U502" s="2"/>
      <c r="V502" s="2"/>
    </row>
    <row r="503" spans="1:22" ht="24.75" hidden="1" customHeight="1" thickBot="1" x14ac:dyDescent="0.3">
      <c r="A503" s="2"/>
      <c r="B503" s="21"/>
      <c r="C503" s="67"/>
      <c r="D503" s="67"/>
      <c r="E503" s="22"/>
      <c r="F503" s="71"/>
      <c r="G503" s="23"/>
      <c r="H503" s="23"/>
      <c r="I503" s="23"/>
      <c r="J503" s="90"/>
      <c r="K503" s="26"/>
      <c r="L503" s="26"/>
      <c r="M503" s="26"/>
      <c r="N503" s="78"/>
      <c r="O503" s="23"/>
      <c r="P503" s="23"/>
      <c r="Q503" s="2"/>
      <c r="R503" s="2"/>
      <c r="S503" s="2"/>
      <c r="T503" s="2"/>
      <c r="U503" s="2"/>
      <c r="V503" s="2"/>
    </row>
    <row r="504" spans="1:22" ht="24.75" hidden="1" customHeight="1" thickBot="1" x14ac:dyDescent="0.3">
      <c r="A504" s="2"/>
      <c r="B504" s="21"/>
      <c r="C504" s="67"/>
      <c r="D504" s="67"/>
      <c r="E504" s="22"/>
      <c r="F504" s="71"/>
      <c r="G504" s="23"/>
      <c r="H504" s="23"/>
      <c r="I504" s="23"/>
      <c r="J504" s="90"/>
      <c r="K504" s="26"/>
      <c r="L504" s="26"/>
      <c r="M504" s="26"/>
      <c r="N504" s="78"/>
      <c r="O504" s="23"/>
      <c r="P504" s="23"/>
      <c r="Q504" s="2"/>
      <c r="R504" s="2"/>
      <c r="S504" s="2"/>
      <c r="T504" s="2"/>
      <c r="U504" s="2"/>
      <c r="V504" s="2"/>
    </row>
    <row r="505" spans="1:22" ht="24.75" hidden="1" customHeight="1" thickBot="1" x14ac:dyDescent="0.3">
      <c r="A505" s="2"/>
      <c r="B505" s="21"/>
      <c r="C505" s="67"/>
      <c r="D505" s="67"/>
      <c r="E505" s="22"/>
      <c r="F505" s="71"/>
      <c r="G505" s="23"/>
      <c r="H505" s="23"/>
      <c r="I505" s="23"/>
      <c r="J505" s="90"/>
      <c r="K505" s="26"/>
      <c r="L505" s="26"/>
      <c r="M505" s="26"/>
      <c r="N505" s="78"/>
      <c r="O505" s="23"/>
      <c r="P505" s="23"/>
      <c r="Q505" s="2"/>
      <c r="R505" s="2"/>
      <c r="S505" s="2"/>
      <c r="T505" s="2"/>
      <c r="U505" s="2"/>
      <c r="V505" s="2"/>
    </row>
    <row r="506" spans="1:22" ht="24.75" hidden="1" customHeight="1" thickBot="1" x14ac:dyDescent="0.3">
      <c r="A506" s="2"/>
      <c r="B506" s="21"/>
      <c r="C506" s="67"/>
      <c r="D506" s="67"/>
      <c r="E506" s="22"/>
      <c r="F506" s="71"/>
      <c r="G506" s="23"/>
      <c r="H506" s="23"/>
      <c r="I506" s="23"/>
      <c r="J506" s="90"/>
      <c r="K506" s="26"/>
      <c r="L506" s="26"/>
      <c r="M506" s="26"/>
      <c r="N506" s="78"/>
      <c r="O506" s="23"/>
      <c r="P506" s="23"/>
      <c r="Q506" s="2"/>
      <c r="R506" s="2"/>
      <c r="S506" s="2"/>
      <c r="T506" s="2"/>
      <c r="U506" s="2"/>
      <c r="V506" s="2"/>
    </row>
    <row r="507" spans="1:22" ht="24.75" hidden="1" customHeight="1" thickBot="1" x14ac:dyDescent="0.3">
      <c r="A507" s="2"/>
      <c r="B507" s="21"/>
      <c r="C507" s="67"/>
      <c r="D507" s="67"/>
      <c r="E507" s="22"/>
      <c r="F507" s="71"/>
      <c r="G507" s="23"/>
      <c r="H507" s="23"/>
      <c r="I507" s="23"/>
      <c r="J507" s="90"/>
      <c r="K507" s="26"/>
      <c r="L507" s="26"/>
      <c r="M507" s="26"/>
      <c r="N507" s="78"/>
      <c r="O507" s="23"/>
      <c r="P507" s="23"/>
      <c r="Q507" s="2"/>
      <c r="R507" s="2"/>
      <c r="S507" s="2"/>
      <c r="T507" s="2"/>
      <c r="U507" s="2"/>
      <c r="V507" s="2"/>
    </row>
    <row r="508" spans="1:22" ht="24.75" hidden="1" customHeight="1" thickBot="1" x14ac:dyDescent="0.3">
      <c r="A508" s="2"/>
      <c r="B508" s="21"/>
      <c r="C508" s="67"/>
      <c r="D508" s="67"/>
      <c r="E508" s="22"/>
      <c r="F508" s="71"/>
      <c r="G508" s="23"/>
      <c r="H508" s="23"/>
      <c r="I508" s="23"/>
      <c r="J508" s="90"/>
      <c r="K508" s="26"/>
      <c r="L508" s="26"/>
      <c r="M508" s="26"/>
      <c r="N508" s="78"/>
      <c r="O508" s="23"/>
      <c r="P508" s="23"/>
      <c r="Q508" s="2"/>
      <c r="R508" s="2"/>
      <c r="S508" s="2"/>
      <c r="T508" s="2"/>
      <c r="U508" s="2"/>
      <c r="V508" s="2"/>
    </row>
    <row r="509" spans="1:22" ht="24.75" hidden="1" customHeight="1" thickBot="1" x14ac:dyDescent="0.3">
      <c r="A509" s="2"/>
      <c r="B509" s="21"/>
      <c r="C509" s="67"/>
      <c r="D509" s="67"/>
      <c r="E509" s="22"/>
      <c r="F509" s="71"/>
      <c r="G509" s="23"/>
      <c r="H509" s="23"/>
      <c r="I509" s="23"/>
      <c r="J509" s="90"/>
      <c r="K509" s="26"/>
      <c r="L509" s="26"/>
      <c r="M509" s="26"/>
      <c r="N509" s="78"/>
      <c r="O509" s="23"/>
      <c r="P509" s="23"/>
      <c r="Q509" s="2"/>
      <c r="R509" s="2"/>
      <c r="S509" s="2"/>
      <c r="T509" s="2"/>
      <c r="U509" s="2"/>
      <c r="V509" s="2"/>
    </row>
    <row r="510" spans="1:22" ht="24.75" hidden="1" customHeight="1" thickBot="1" x14ac:dyDescent="0.3">
      <c r="A510" s="2"/>
      <c r="B510" s="21"/>
      <c r="C510" s="67"/>
      <c r="D510" s="67"/>
      <c r="E510" s="22"/>
      <c r="F510" s="71"/>
      <c r="G510" s="23"/>
      <c r="H510" s="23"/>
      <c r="I510" s="23"/>
      <c r="J510" s="90"/>
      <c r="K510" s="26"/>
      <c r="L510" s="26"/>
      <c r="M510" s="26"/>
      <c r="N510" s="78"/>
      <c r="O510" s="23"/>
      <c r="P510" s="23"/>
      <c r="Q510" s="2"/>
      <c r="R510" s="2"/>
      <c r="S510" s="2"/>
      <c r="T510" s="2"/>
      <c r="U510" s="2"/>
      <c r="V510" s="2"/>
    </row>
    <row r="511" spans="1:22" ht="24.75" hidden="1" customHeight="1" thickBot="1" x14ac:dyDescent="0.3">
      <c r="A511" s="2"/>
      <c r="B511" s="21"/>
      <c r="C511" s="67"/>
      <c r="D511" s="67"/>
      <c r="E511" s="22"/>
      <c r="F511" s="71"/>
      <c r="G511" s="23"/>
      <c r="H511" s="23"/>
      <c r="I511" s="23"/>
      <c r="J511" s="90"/>
      <c r="K511" s="26"/>
      <c r="L511" s="26"/>
      <c r="M511" s="26"/>
      <c r="N511" s="78"/>
      <c r="O511" s="23"/>
      <c r="P511" s="23"/>
      <c r="Q511" s="2"/>
      <c r="R511" s="2"/>
      <c r="S511" s="2"/>
      <c r="T511" s="2"/>
      <c r="U511" s="2"/>
      <c r="V511" s="2"/>
    </row>
    <row r="512" spans="1:22" ht="24.75" hidden="1" customHeight="1" thickBot="1" x14ac:dyDescent="0.3">
      <c r="A512" s="2"/>
      <c r="B512" s="21"/>
      <c r="C512" s="67"/>
      <c r="D512" s="67"/>
      <c r="E512" s="22"/>
      <c r="F512" s="71"/>
      <c r="G512" s="23"/>
      <c r="H512" s="23"/>
      <c r="I512" s="23"/>
      <c r="J512" s="90"/>
      <c r="K512" s="26"/>
      <c r="L512" s="26"/>
      <c r="M512" s="26"/>
      <c r="N512" s="78"/>
      <c r="O512" s="23"/>
      <c r="P512" s="23"/>
      <c r="Q512" s="2"/>
      <c r="R512" s="2"/>
      <c r="S512" s="2"/>
      <c r="T512" s="2"/>
      <c r="U512" s="2"/>
      <c r="V512" s="2"/>
    </row>
    <row r="513" spans="1:22" ht="24.75" hidden="1" customHeight="1" thickBot="1" x14ac:dyDescent="0.3">
      <c r="A513" s="2"/>
      <c r="B513" s="21"/>
      <c r="C513" s="67"/>
      <c r="D513" s="67"/>
      <c r="E513" s="22"/>
      <c r="F513" s="71"/>
      <c r="G513" s="23"/>
      <c r="H513" s="23"/>
      <c r="I513" s="23"/>
      <c r="J513" s="90"/>
      <c r="K513" s="26"/>
      <c r="L513" s="26"/>
      <c r="M513" s="26"/>
      <c r="N513" s="78"/>
      <c r="O513" s="23"/>
      <c r="P513" s="23"/>
      <c r="Q513" s="2"/>
      <c r="R513" s="2"/>
      <c r="S513" s="2"/>
      <c r="T513" s="2"/>
      <c r="U513" s="2"/>
      <c r="V513" s="2"/>
    </row>
    <row r="514" spans="1:22" ht="24.75" hidden="1" customHeight="1" thickBot="1" x14ac:dyDescent="0.3">
      <c r="A514" s="2"/>
      <c r="B514" s="21"/>
      <c r="C514" s="67"/>
      <c r="D514" s="67"/>
      <c r="E514" s="22"/>
      <c r="F514" s="71"/>
      <c r="G514" s="23"/>
      <c r="H514" s="23"/>
      <c r="I514" s="23"/>
      <c r="J514" s="90"/>
      <c r="K514" s="26"/>
      <c r="L514" s="26"/>
      <c r="M514" s="26"/>
      <c r="N514" s="78"/>
      <c r="O514" s="23"/>
      <c r="P514" s="23"/>
      <c r="Q514" s="2"/>
      <c r="R514" s="2"/>
      <c r="S514" s="2"/>
      <c r="T514" s="2"/>
      <c r="U514" s="2"/>
      <c r="V514" s="2"/>
    </row>
    <row r="515" spans="1:22" ht="24.75" hidden="1" customHeight="1" thickBot="1" x14ac:dyDescent="0.3">
      <c r="A515" s="2"/>
      <c r="B515" s="21"/>
      <c r="C515" s="67"/>
      <c r="D515" s="67"/>
      <c r="E515" s="22"/>
      <c r="F515" s="71"/>
      <c r="G515" s="23"/>
      <c r="H515" s="23"/>
      <c r="I515" s="23"/>
      <c r="J515" s="90"/>
      <c r="K515" s="26"/>
      <c r="L515" s="26"/>
      <c r="M515" s="26"/>
      <c r="N515" s="78"/>
      <c r="O515" s="23"/>
      <c r="P515" s="23"/>
      <c r="Q515" s="2"/>
      <c r="R515" s="2"/>
      <c r="S515" s="2"/>
      <c r="T515" s="2"/>
      <c r="U515" s="2"/>
      <c r="V515" s="2"/>
    </row>
    <row r="516" spans="1:22" ht="24.75" hidden="1" customHeight="1" thickBot="1" x14ac:dyDescent="0.3">
      <c r="A516" s="2"/>
      <c r="B516" s="21"/>
      <c r="C516" s="67"/>
      <c r="D516" s="67"/>
      <c r="E516" s="22"/>
      <c r="F516" s="71"/>
      <c r="G516" s="23"/>
      <c r="H516" s="23"/>
      <c r="I516" s="23"/>
      <c r="J516" s="90"/>
      <c r="K516" s="26"/>
      <c r="L516" s="26"/>
      <c r="M516" s="26"/>
      <c r="N516" s="78"/>
      <c r="O516" s="23"/>
      <c r="P516" s="23"/>
      <c r="Q516" s="2"/>
      <c r="R516" s="2"/>
      <c r="S516" s="2"/>
      <c r="T516" s="2"/>
      <c r="U516" s="2"/>
      <c r="V516" s="2"/>
    </row>
    <row r="517" spans="1:22" ht="24.75" hidden="1" customHeight="1" thickBot="1" x14ac:dyDescent="0.3">
      <c r="A517" s="2"/>
      <c r="B517" s="21"/>
      <c r="C517" s="67"/>
      <c r="D517" s="67"/>
      <c r="E517" s="22"/>
      <c r="F517" s="71"/>
      <c r="G517" s="23"/>
      <c r="H517" s="23"/>
      <c r="I517" s="23"/>
      <c r="J517" s="90"/>
      <c r="K517" s="26"/>
      <c r="L517" s="26"/>
      <c r="M517" s="26"/>
      <c r="N517" s="78"/>
      <c r="O517" s="23"/>
      <c r="P517" s="23"/>
      <c r="Q517" s="2"/>
      <c r="R517" s="2"/>
      <c r="S517" s="2"/>
      <c r="T517" s="2"/>
      <c r="U517" s="2"/>
      <c r="V517" s="2"/>
    </row>
    <row r="518" spans="1:22" ht="24.75" hidden="1" customHeight="1" thickBot="1" x14ac:dyDescent="0.3">
      <c r="A518" s="2"/>
      <c r="B518" s="21"/>
      <c r="C518" s="67"/>
      <c r="D518" s="67"/>
      <c r="E518" s="22"/>
      <c r="F518" s="71"/>
      <c r="G518" s="23"/>
      <c r="H518" s="23"/>
      <c r="I518" s="23"/>
      <c r="J518" s="90"/>
      <c r="K518" s="26"/>
      <c r="L518" s="26"/>
      <c r="M518" s="26"/>
      <c r="N518" s="78"/>
      <c r="O518" s="23"/>
      <c r="P518" s="23"/>
      <c r="Q518" s="2"/>
      <c r="R518" s="2"/>
      <c r="S518" s="2"/>
      <c r="T518" s="2"/>
      <c r="U518" s="2"/>
      <c r="V518" s="2"/>
    </row>
    <row r="519" spans="1:22" ht="24.75" hidden="1" customHeight="1" thickBot="1" x14ac:dyDescent="0.3">
      <c r="A519" s="2"/>
      <c r="B519" s="21"/>
      <c r="C519" s="67"/>
      <c r="D519" s="67"/>
      <c r="E519" s="22"/>
      <c r="F519" s="71"/>
      <c r="G519" s="23"/>
      <c r="H519" s="23"/>
      <c r="I519" s="23"/>
      <c r="J519" s="90"/>
      <c r="K519" s="26"/>
      <c r="L519" s="26"/>
      <c r="M519" s="26"/>
      <c r="N519" s="78"/>
      <c r="O519" s="23"/>
      <c r="P519" s="23"/>
      <c r="Q519" s="2"/>
      <c r="R519" s="2"/>
      <c r="S519" s="2"/>
      <c r="T519" s="2"/>
      <c r="U519" s="2"/>
      <c r="V519" s="2"/>
    </row>
    <row r="520" spans="1:22" ht="24.75" hidden="1" customHeight="1" thickBot="1" x14ac:dyDescent="0.3">
      <c r="A520" s="2"/>
      <c r="B520" s="21"/>
      <c r="C520" s="67"/>
      <c r="D520" s="67"/>
      <c r="E520" s="22"/>
      <c r="F520" s="71"/>
      <c r="G520" s="23"/>
      <c r="H520" s="23"/>
      <c r="I520" s="23"/>
      <c r="J520" s="90"/>
      <c r="K520" s="26"/>
      <c r="L520" s="26"/>
      <c r="M520" s="26"/>
      <c r="N520" s="78"/>
      <c r="O520" s="23"/>
      <c r="P520" s="23"/>
      <c r="Q520" s="2"/>
      <c r="R520" s="2"/>
      <c r="S520" s="2"/>
      <c r="T520" s="2"/>
      <c r="U520" s="2"/>
      <c r="V520" s="2"/>
    </row>
    <row r="521" spans="1:22" ht="24.75" hidden="1" customHeight="1" thickBot="1" x14ac:dyDescent="0.3">
      <c r="A521" s="2"/>
      <c r="B521" s="21"/>
      <c r="C521" s="67"/>
      <c r="D521" s="67"/>
      <c r="E521" s="22"/>
      <c r="F521" s="71"/>
      <c r="G521" s="23"/>
      <c r="H521" s="23"/>
      <c r="I521" s="23"/>
      <c r="J521" s="90"/>
      <c r="K521" s="26"/>
      <c r="L521" s="26"/>
      <c r="M521" s="26"/>
      <c r="N521" s="78"/>
      <c r="O521" s="23"/>
      <c r="P521" s="23"/>
      <c r="Q521" s="2"/>
      <c r="R521" s="2"/>
      <c r="S521" s="2"/>
      <c r="T521" s="2"/>
      <c r="U521" s="2"/>
      <c r="V521" s="2"/>
    </row>
    <row r="522" spans="1:22" ht="24.75" hidden="1" customHeight="1" thickBot="1" x14ac:dyDescent="0.3">
      <c r="A522" s="2"/>
      <c r="B522" s="21"/>
      <c r="C522" s="67"/>
      <c r="D522" s="67"/>
      <c r="E522" s="22"/>
      <c r="F522" s="71"/>
      <c r="G522" s="23"/>
      <c r="H522" s="23"/>
      <c r="I522" s="23"/>
      <c r="J522" s="90"/>
      <c r="K522" s="26"/>
      <c r="L522" s="26"/>
      <c r="M522" s="26"/>
      <c r="N522" s="78"/>
      <c r="O522" s="23"/>
      <c r="P522" s="23"/>
      <c r="Q522" s="2"/>
      <c r="R522" s="2"/>
      <c r="S522" s="2"/>
      <c r="T522" s="2"/>
      <c r="U522" s="2"/>
      <c r="V522" s="2"/>
    </row>
    <row r="523" spans="1:22" ht="24.75" hidden="1" customHeight="1" thickBot="1" x14ac:dyDescent="0.3">
      <c r="A523" s="2"/>
      <c r="B523" s="21"/>
      <c r="C523" s="67"/>
      <c r="D523" s="67"/>
      <c r="E523" s="22"/>
      <c r="F523" s="71"/>
      <c r="G523" s="23"/>
      <c r="H523" s="23"/>
      <c r="I523" s="23"/>
      <c r="J523" s="90"/>
      <c r="K523" s="26"/>
      <c r="L523" s="26"/>
      <c r="M523" s="26"/>
      <c r="N523" s="78"/>
      <c r="O523" s="23"/>
      <c r="P523" s="23"/>
      <c r="Q523" s="2"/>
      <c r="R523" s="2"/>
      <c r="S523" s="2"/>
      <c r="T523" s="2"/>
      <c r="U523" s="2"/>
      <c r="V523" s="2"/>
    </row>
    <row r="524" spans="1:22" ht="24.75" hidden="1" customHeight="1" thickBot="1" x14ac:dyDescent="0.3">
      <c r="A524" s="2"/>
      <c r="B524" s="21"/>
      <c r="C524" s="67"/>
      <c r="D524" s="67"/>
      <c r="E524" s="22"/>
      <c r="F524" s="71"/>
      <c r="G524" s="23"/>
      <c r="H524" s="23"/>
      <c r="I524" s="23"/>
      <c r="J524" s="90"/>
      <c r="K524" s="26"/>
      <c r="L524" s="26"/>
      <c r="M524" s="26"/>
      <c r="N524" s="78"/>
      <c r="O524" s="23"/>
      <c r="P524" s="23"/>
      <c r="Q524" s="2"/>
      <c r="R524" s="2"/>
      <c r="S524" s="2"/>
      <c r="T524" s="2"/>
      <c r="U524" s="2"/>
      <c r="V524" s="2"/>
    </row>
    <row r="525" spans="1:22" ht="24.75" hidden="1" customHeight="1" thickBot="1" x14ac:dyDescent="0.3">
      <c r="A525" s="2"/>
      <c r="B525" s="21"/>
      <c r="C525" s="67"/>
      <c r="D525" s="67"/>
      <c r="E525" s="22"/>
      <c r="F525" s="71"/>
      <c r="G525" s="23"/>
      <c r="H525" s="23"/>
      <c r="I525" s="23"/>
      <c r="J525" s="90"/>
      <c r="K525" s="26"/>
      <c r="L525" s="26"/>
      <c r="M525" s="26"/>
      <c r="N525" s="78"/>
      <c r="O525" s="23"/>
      <c r="P525" s="23"/>
      <c r="Q525" s="2"/>
      <c r="R525" s="2"/>
      <c r="S525" s="2"/>
      <c r="T525" s="2"/>
      <c r="U525" s="2"/>
      <c r="V525" s="2"/>
    </row>
    <row r="526" spans="1:22" ht="24.75" hidden="1" customHeight="1" thickBot="1" x14ac:dyDescent="0.3">
      <c r="A526" s="2"/>
      <c r="B526" s="21"/>
      <c r="C526" s="67"/>
      <c r="D526" s="67"/>
      <c r="E526" s="22"/>
      <c r="F526" s="71"/>
      <c r="G526" s="23"/>
      <c r="H526" s="23"/>
      <c r="I526" s="23"/>
      <c r="J526" s="90"/>
      <c r="K526" s="26"/>
      <c r="L526" s="26"/>
      <c r="M526" s="26"/>
      <c r="N526" s="78"/>
      <c r="O526" s="23"/>
      <c r="P526" s="23"/>
      <c r="Q526" s="2"/>
      <c r="R526" s="2"/>
      <c r="S526" s="2"/>
      <c r="T526" s="2"/>
      <c r="U526" s="2"/>
      <c r="V526" s="2"/>
    </row>
    <row r="527" spans="1:22" ht="24.75" hidden="1" customHeight="1" thickBot="1" x14ac:dyDescent="0.3">
      <c r="A527" s="2"/>
      <c r="B527" s="21"/>
      <c r="C527" s="67"/>
      <c r="D527" s="67"/>
      <c r="E527" s="22"/>
      <c r="F527" s="71"/>
      <c r="G527" s="23"/>
      <c r="H527" s="23"/>
      <c r="I527" s="23"/>
      <c r="J527" s="90"/>
      <c r="K527" s="26"/>
      <c r="L527" s="26"/>
      <c r="M527" s="26"/>
      <c r="N527" s="78"/>
      <c r="O527" s="23"/>
      <c r="P527" s="23"/>
      <c r="Q527" s="2"/>
      <c r="R527" s="2"/>
      <c r="S527" s="2"/>
      <c r="T527" s="2"/>
      <c r="U527" s="2"/>
      <c r="V527" s="2"/>
    </row>
    <row r="528" spans="1:22" ht="24.75" hidden="1" customHeight="1" thickBot="1" x14ac:dyDescent="0.3">
      <c r="A528" s="2"/>
      <c r="B528" s="21"/>
      <c r="C528" s="67"/>
      <c r="D528" s="67"/>
      <c r="E528" s="22"/>
      <c r="F528" s="71"/>
      <c r="G528" s="23"/>
      <c r="H528" s="23"/>
      <c r="I528" s="23"/>
      <c r="J528" s="90"/>
      <c r="K528" s="26"/>
      <c r="L528" s="26"/>
      <c r="M528" s="26"/>
      <c r="N528" s="78"/>
      <c r="O528" s="23"/>
      <c r="P528" s="23"/>
      <c r="Q528" s="2"/>
      <c r="R528" s="2"/>
      <c r="S528" s="2"/>
      <c r="T528" s="2"/>
      <c r="U528" s="2"/>
      <c r="V528" s="2"/>
    </row>
    <row r="529" spans="1:22" ht="24.75" hidden="1" customHeight="1" thickBot="1" x14ac:dyDescent="0.3">
      <c r="A529" s="2"/>
      <c r="B529" s="21"/>
      <c r="C529" s="67"/>
      <c r="D529" s="67"/>
      <c r="E529" s="22"/>
      <c r="F529" s="71"/>
      <c r="G529" s="23"/>
      <c r="H529" s="23"/>
      <c r="I529" s="23"/>
      <c r="J529" s="90"/>
      <c r="K529" s="26"/>
      <c r="L529" s="26"/>
      <c r="M529" s="26"/>
      <c r="N529" s="78"/>
      <c r="O529" s="23"/>
      <c r="P529" s="23"/>
      <c r="Q529" s="2"/>
      <c r="R529" s="2"/>
      <c r="S529" s="2"/>
      <c r="T529" s="2"/>
      <c r="U529" s="2"/>
      <c r="V529" s="2"/>
    </row>
    <row r="530" spans="1:22" ht="24.75" hidden="1" customHeight="1" thickBot="1" x14ac:dyDescent="0.3">
      <c r="A530" s="2"/>
      <c r="B530" s="21"/>
      <c r="C530" s="67"/>
      <c r="D530" s="67"/>
      <c r="E530" s="22"/>
      <c r="F530" s="71"/>
      <c r="G530" s="23"/>
      <c r="H530" s="23"/>
      <c r="I530" s="23"/>
      <c r="J530" s="90"/>
      <c r="K530" s="26"/>
      <c r="L530" s="26"/>
      <c r="M530" s="26"/>
      <c r="N530" s="78"/>
      <c r="O530" s="23"/>
      <c r="P530" s="23"/>
      <c r="Q530" s="2"/>
      <c r="R530" s="2"/>
      <c r="S530" s="2"/>
      <c r="T530" s="2"/>
      <c r="U530" s="2"/>
      <c r="V530" s="2"/>
    </row>
    <row r="531" spans="1:22" ht="24.75" hidden="1" customHeight="1" thickBot="1" x14ac:dyDescent="0.3">
      <c r="A531" s="2"/>
      <c r="B531" s="21"/>
      <c r="C531" s="67"/>
      <c r="D531" s="67"/>
      <c r="E531" s="22"/>
      <c r="F531" s="71"/>
      <c r="G531" s="23"/>
      <c r="H531" s="23"/>
      <c r="I531" s="23"/>
      <c r="J531" s="90"/>
      <c r="K531" s="26"/>
      <c r="L531" s="26"/>
      <c r="M531" s="26"/>
      <c r="N531" s="78"/>
      <c r="O531" s="23"/>
      <c r="P531" s="23"/>
      <c r="Q531" s="2"/>
      <c r="R531" s="2"/>
      <c r="S531" s="2"/>
      <c r="T531" s="2"/>
      <c r="U531" s="2"/>
      <c r="V531" s="2"/>
    </row>
    <row r="532" spans="1:22" ht="24.75" hidden="1" customHeight="1" thickBot="1" x14ac:dyDescent="0.3">
      <c r="A532" s="2"/>
      <c r="B532" s="21"/>
      <c r="C532" s="67"/>
      <c r="D532" s="67"/>
      <c r="E532" s="22"/>
      <c r="F532" s="71"/>
      <c r="G532" s="23"/>
      <c r="H532" s="23"/>
      <c r="I532" s="23"/>
      <c r="J532" s="90"/>
      <c r="K532" s="26"/>
      <c r="L532" s="26"/>
      <c r="M532" s="26"/>
      <c r="N532" s="78"/>
      <c r="O532" s="23"/>
      <c r="P532" s="23"/>
      <c r="Q532" s="2"/>
      <c r="R532" s="2"/>
      <c r="S532" s="2"/>
      <c r="T532" s="2"/>
      <c r="U532" s="2"/>
      <c r="V532" s="2"/>
    </row>
    <row r="533" spans="1:22" ht="24.75" hidden="1" customHeight="1" thickBot="1" x14ac:dyDescent="0.3">
      <c r="A533" s="2"/>
      <c r="B533" s="21"/>
      <c r="C533" s="67"/>
      <c r="D533" s="67"/>
      <c r="E533" s="22"/>
      <c r="F533" s="71"/>
      <c r="G533" s="23"/>
      <c r="H533" s="23"/>
      <c r="I533" s="23"/>
      <c r="J533" s="90"/>
      <c r="K533" s="26"/>
      <c r="L533" s="26"/>
      <c r="M533" s="26"/>
      <c r="N533" s="78"/>
      <c r="O533" s="23"/>
      <c r="P533" s="23"/>
      <c r="Q533" s="2"/>
      <c r="R533" s="2"/>
      <c r="S533" s="2"/>
      <c r="T533" s="2"/>
      <c r="U533" s="2"/>
      <c r="V533" s="2"/>
    </row>
    <row r="534" spans="1:22" ht="24.75" hidden="1" customHeight="1" thickBot="1" x14ac:dyDescent="0.3">
      <c r="A534" s="2"/>
      <c r="B534" s="21"/>
      <c r="C534" s="67"/>
      <c r="D534" s="67"/>
      <c r="E534" s="22"/>
      <c r="F534" s="71"/>
      <c r="G534" s="23"/>
      <c r="H534" s="23"/>
      <c r="I534" s="23"/>
      <c r="J534" s="90"/>
      <c r="K534" s="26"/>
      <c r="L534" s="26"/>
      <c r="M534" s="26"/>
      <c r="N534" s="78"/>
      <c r="O534" s="23"/>
      <c r="P534" s="23"/>
      <c r="Q534" s="2"/>
      <c r="R534" s="2"/>
      <c r="S534" s="2"/>
      <c r="T534" s="2"/>
      <c r="U534" s="2"/>
      <c r="V534" s="2"/>
    </row>
    <row r="535" spans="1:22" ht="24.75" hidden="1" customHeight="1" thickBot="1" x14ac:dyDescent="0.3">
      <c r="A535" s="2"/>
      <c r="B535" s="21"/>
      <c r="C535" s="67"/>
      <c r="D535" s="67"/>
      <c r="E535" s="22"/>
      <c r="F535" s="71"/>
      <c r="G535" s="23"/>
      <c r="H535" s="23"/>
      <c r="I535" s="23"/>
      <c r="J535" s="90"/>
      <c r="K535" s="26"/>
      <c r="L535" s="26"/>
      <c r="M535" s="26"/>
      <c r="N535" s="78"/>
      <c r="O535" s="23"/>
      <c r="P535" s="23"/>
      <c r="Q535" s="2"/>
      <c r="R535" s="2"/>
      <c r="S535" s="2"/>
      <c r="T535" s="2"/>
      <c r="U535" s="2"/>
      <c r="V535" s="2"/>
    </row>
    <row r="536" spans="1:22" ht="24.75" hidden="1" customHeight="1" thickBot="1" x14ac:dyDescent="0.3">
      <c r="A536" s="2"/>
      <c r="B536" s="21"/>
      <c r="C536" s="67"/>
      <c r="D536" s="67"/>
      <c r="E536" s="22"/>
      <c r="F536" s="71"/>
      <c r="G536" s="23"/>
      <c r="H536" s="23"/>
      <c r="I536" s="23"/>
      <c r="J536" s="90"/>
      <c r="K536" s="26"/>
      <c r="L536" s="26"/>
      <c r="M536" s="26"/>
      <c r="N536" s="78"/>
      <c r="O536" s="23"/>
      <c r="P536" s="23"/>
      <c r="Q536" s="2"/>
      <c r="R536" s="2"/>
      <c r="S536" s="2"/>
      <c r="T536" s="2"/>
      <c r="U536" s="2"/>
      <c r="V536" s="2"/>
    </row>
    <row r="537" spans="1:22" ht="24.75" hidden="1" customHeight="1" thickBot="1" x14ac:dyDescent="0.3">
      <c r="A537" s="2"/>
      <c r="B537" s="21"/>
      <c r="C537" s="67"/>
      <c r="D537" s="67"/>
      <c r="E537" s="22"/>
      <c r="F537" s="71"/>
      <c r="G537" s="23"/>
      <c r="H537" s="23"/>
      <c r="I537" s="23"/>
      <c r="J537" s="90"/>
      <c r="K537" s="26"/>
      <c r="L537" s="26"/>
      <c r="M537" s="26"/>
      <c r="N537" s="78"/>
      <c r="O537" s="23"/>
      <c r="P537" s="23"/>
      <c r="Q537" s="2"/>
      <c r="R537" s="2"/>
      <c r="S537" s="2"/>
      <c r="T537" s="2"/>
      <c r="U537" s="2"/>
      <c r="V537" s="2"/>
    </row>
    <row r="538" spans="1:22" ht="24.75" hidden="1" customHeight="1" thickBot="1" x14ac:dyDescent="0.3">
      <c r="A538" s="2"/>
      <c r="B538" s="21"/>
      <c r="C538" s="67"/>
      <c r="D538" s="67"/>
      <c r="E538" s="22"/>
      <c r="F538" s="71"/>
      <c r="G538" s="23"/>
      <c r="H538" s="23"/>
      <c r="I538" s="23"/>
      <c r="J538" s="90"/>
      <c r="K538" s="26"/>
      <c r="L538" s="26"/>
      <c r="M538" s="26"/>
      <c r="N538" s="78"/>
      <c r="O538" s="23"/>
      <c r="P538" s="23"/>
      <c r="Q538" s="2"/>
      <c r="R538" s="2"/>
      <c r="S538" s="2"/>
      <c r="T538" s="2"/>
      <c r="U538" s="2"/>
      <c r="V538" s="2"/>
    </row>
    <row r="539" spans="1:22" ht="24.75" hidden="1" customHeight="1" thickBot="1" x14ac:dyDescent="0.3">
      <c r="A539" s="2"/>
      <c r="B539" s="21"/>
      <c r="C539" s="67"/>
      <c r="D539" s="67"/>
      <c r="E539" s="22"/>
      <c r="F539" s="71"/>
      <c r="G539" s="23"/>
      <c r="H539" s="23"/>
      <c r="I539" s="23"/>
      <c r="J539" s="90"/>
      <c r="K539" s="26"/>
      <c r="L539" s="26"/>
      <c r="M539" s="26"/>
      <c r="N539" s="78"/>
      <c r="O539" s="23"/>
      <c r="P539" s="23"/>
      <c r="Q539" s="2"/>
      <c r="R539" s="2"/>
      <c r="S539" s="2"/>
      <c r="T539" s="2"/>
      <c r="U539" s="2"/>
      <c r="V539" s="2"/>
    </row>
    <row r="540" spans="1:22" ht="24.75" hidden="1" customHeight="1" thickBot="1" x14ac:dyDescent="0.3">
      <c r="A540" s="2"/>
      <c r="B540" s="21"/>
      <c r="C540" s="67"/>
      <c r="D540" s="67"/>
      <c r="E540" s="22"/>
      <c r="F540" s="71"/>
      <c r="G540" s="23"/>
      <c r="H540" s="23"/>
      <c r="I540" s="23"/>
      <c r="J540" s="90"/>
      <c r="K540" s="26"/>
      <c r="L540" s="26"/>
      <c r="M540" s="26"/>
      <c r="N540" s="78"/>
      <c r="O540" s="23"/>
      <c r="P540" s="23"/>
      <c r="Q540" s="2"/>
      <c r="R540" s="2"/>
      <c r="S540" s="2"/>
      <c r="T540" s="2"/>
      <c r="U540" s="2"/>
      <c r="V540" s="2"/>
    </row>
    <row r="541" spans="1:22" ht="24.75" hidden="1" customHeight="1" thickBot="1" x14ac:dyDescent="0.3">
      <c r="A541" s="2"/>
      <c r="B541" s="21"/>
      <c r="C541" s="67"/>
      <c r="D541" s="67"/>
      <c r="E541" s="22"/>
      <c r="F541" s="71"/>
      <c r="G541" s="23"/>
      <c r="H541" s="23"/>
      <c r="I541" s="23"/>
      <c r="J541" s="90"/>
      <c r="K541" s="26"/>
      <c r="L541" s="26"/>
      <c r="M541" s="26"/>
      <c r="N541" s="78"/>
      <c r="O541" s="23"/>
      <c r="P541" s="23"/>
      <c r="Q541" s="2"/>
      <c r="R541" s="2"/>
      <c r="S541" s="2"/>
      <c r="T541" s="2"/>
      <c r="U541" s="2"/>
      <c r="V541" s="2"/>
    </row>
    <row r="542" spans="1:22" ht="24.75" hidden="1" customHeight="1" thickBot="1" x14ac:dyDescent="0.3">
      <c r="A542" s="2"/>
      <c r="B542" s="21"/>
      <c r="C542" s="67"/>
      <c r="D542" s="67"/>
      <c r="E542" s="22"/>
      <c r="F542" s="71"/>
      <c r="G542" s="23"/>
      <c r="H542" s="23"/>
      <c r="I542" s="23"/>
      <c r="J542" s="90"/>
      <c r="K542" s="26"/>
      <c r="L542" s="26"/>
      <c r="M542" s="26"/>
      <c r="N542" s="78"/>
      <c r="O542" s="23"/>
      <c r="P542" s="23"/>
      <c r="Q542" s="2"/>
      <c r="R542" s="2"/>
      <c r="S542" s="2"/>
      <c r="T542" s="2"/>
      <c r="U542" s="2"/>
      <c r="V542" s="2"/>
    </row>
    <row r="543" spans="1:22" ht="24.75" hidden="1" customHeight="1" thickBot="1" x14ac:dyDescent="0.3">
      <c r="A543" s="2"/>
      <c r="B543" s="21"/>
      <c r="C543" s="67"/>
      <c r="D543" s="67"/>
      <c r="E543" s="22"/>
      <c r="F543" s="71"/>
      <c r="G543" s="23"/>
      <c r="H543" s="23"/>
      <c r="I543" s="23"/>
      <c r="J543" s="90"/>
      <c r="K543" s="26"/>
      <c r="L543" s="26"/>
      <c r="M543" s="26"/>
      <c r="N543" s="78"/>
      <c r="O543" s="23"/>
      <c r="P543" s="23"/>
      <c r="Q543" s="2"/>
      <c r="R543" s="2"/>
      <c r="S543" s="2"/>
      <c r="T543" s="2"/>
      <c r="U543" s="2"/>
      <c r="V543" s="2"/>
    </row>
    <row r="544" spans="1:22" ht="24.75" hidden="1" customHeight="1" thickBot="1" x14ac:dyDescent="0.3">
      <c r="A544" s="2"/>
      <c r="B544" s="21"/>
      <c r="C544" s="67"/>
      <c r="D544" s="67"/>
      <c r="E544" s="22"/>
      <c r="F544" s="71"/>
      <c r="G544" s="23"/>
      <c r="H544" s="23"/>
      <c r="I544" s="23"/>
      <c r="J544" s="90"/>
      <c r="K544" s="26"/>
      <c r="L544" s="26"/>
      <c r="M544" s="26"/>
      <c r="N544" s="78"/>
      <c r="O544" s="23"/>
      <c r="P544" s="23"/>
      <c r="Q544" s="2"/>
      <c r="R544" s="2"/>
      <c r="S544" s="2"/>
      <c r="T544" s="2"/>
      <c r="U544" s="2"/>
      <c r="V544" s="2"/>
    </row>
    <row r="545" spans="1:22" ht="24.75" hidden="1" customHeight="1" thickBot="1" x14ac:dyDescent="0.3">
      <c r="A545" s="2"/>
      <c r="B545" s="21"/>
      <c r="C545" s="67"/>
      <c r="D545" s="67"/>
      <c r="E545" s="22"/>
      <c r="F545" s="71"/>
      <c r="G545" s="23"/>
      <c r="H545" s="23"/>
      <c r="I545" s="23"/>
      <c r="J545" s="90"/>
      <c r="K545" s="26"/>
      <c r="L545" s="26"/>
      <c r="M545" s="26"/>
      <c r="N545" s="78"/>
      <c r="O545" s="23"/>
      <c r="P545" s="23"/>
      <c r="Q545" s="2"/>
      <c r="R545" s="2"/>
      <c r="S545" s="2"/>
      <c r="T545" s="2"/>
      <c r="U545" s="2"/>
      <c r="V545" s="2"/>
    </row>
    <row r="546" spans="1:22" ht="24.75" hidden="1" customHeight="1" thickBot="1" x14ac:dyDescent="0.3">
      <c r="A546" s="2"/>
      <c r="B546" s="21"/>
      <c r="C546" s="67"/>
      <c r="D546" s="67"/>
      <c r="E546" s="22"/>
      <c r="F546" s="71"/>
      <c r="G546" s="23"/>
      <c r="H546" s="23"/>
      <c r="I546" s="23"/>
      <c r="J546" s="90"/>
      <c r="K546" s="26"/>
      <c r="L546" s="26"/>
      <c r="M546" s="26"/>
      <c r="N546" s="78"/>
      <c r="O546" s="23"/>
      <c r="P546" s="23"/>
      <c r="Q546" s="2"/>
      <c r="R546" s="2"/>
      <c r="S546" s="2"/>
      <c r="T546" s="2"/>
      <c r="U546" s="2"/>
      <c r="V546" s="2"/>
    </row>
    <row r="547" spans="1:22" ht="24.75" hidden="1" customHeight="1" thickBot="1" x14ac:dyDescent="0.3">
      <c r="A547" s="2"/>
      <c r="B547" s="21"/>
      <c r="C547" s="67"/>
      <c r="D547" s="67"/>
      <c r="E547" s="22"/>
      <c r="F547" s="71"/>
      <c r="G547" s="23"/>
      <c r="H547" s="23"/>
      <c r="I547" s="23"/>
      <c r="J547" s="90"/>
      <c r="K547" s="26"/>
      <c r="L547" s="26"/>
      <c r="M547" s="26"/>
      <c r="N547" s="78"/>
      <c r="O547" s="23"/>
      <c r="P547" s="23"/>
      <c r="Q547" s="2"/>
      <c r="R547" s="2"/>
      <c r="S547" s="2"/>
      <c r="T547" s="2"/>
      <c r="U547" s="2"/>
      <c r="V547" s="2"/>
    </row>
    <row r="548" spans="1:22" ht="24.75" hidden="1" customHeight="1" thickBot="1" x14ac:dyDescent="0.3">
      <c r="A548" s="2"/>
      <c r="B548" s="21"/>
      <c r="C548" s="67"/>
      <c r="D548" s="67"/>
      <c r="E548" s="22"/>
      <c r="F548" s="71"/>
      <c r="G548" s="23"/>
      <c r="H548" s="23"/>
      <c r="I548" s="23"/>
      <c r="J548" s="90"/>
      <c r="K548" s="26"/>
      <c r="L548" s="26"/>
      <c r="M548" s="26"/>
      <c r="N548" s="78"/>
      <c r="O548" s="23"/>
      <c r="P548" s="23"/>
      <c r="Q548" s="2"/>
      <c r="R548" s="2"/>
      <c r="S548" s="2"/>
      <c r="T548" s="2"/>
      <c r="U548" s="2"/>
      <c r="V548" s="2"/>
    </row>
    <row r="549" spans="1:22" ht="24.75" hidden="1" customHeight="1" thickBot="1" x14ac:dyDescent="0.3">
      <c r="A549" s="2"/>
      <c r="B549" s="21"/>
      <c r="C549" s="67"/>
      <c r="D549" s="67"/>
      <c r="E549" s="22"/>
      <c r="F549" s="71"/>
      <c r="G549" s="23"/>
      <c r="H549" s="23"/>
      <c r="I549" s="23"/>
      <c r="J549" s="90"/>
      <c r="K549" s="26"/>
      <c r="L549" s="26"/>
      <c r="M549" s="26"/>
      <c r="N549" s="78"/>
      <c r="O549" s="23"/>
      <c r="P549" s="23"/>
      <c r="Q549" s="2"/>
      <c r="R549" s="2"/>
      <c r="S549" s="2"/>
      <c r="T549" s="2"/>
      <c r="U549" s="2"/>
      <c r="V549" s="2"/>
    </row>
    <row r="550" spans="1:22" ht="24.75" hidden="1" customHeight="1" thickBot="1" x14ac:dyDescent="0.3">
      <c r="A550" s="2"/>
      <c r="B550" s="21"/>
      <c r="C550" s="67"/>
      <c r="D550" s="67"/>
      <c r="E550" s="22"/>
      <c r="F550" s="71"/>
      <c r="G550" s="23"/>
      <c r="H550" s="23"/>
      <c r="I550" s="23"/>
      <c r="J550" s="90"/>
      <c r="K550" s="26"/>
      <c r="L550" s="26"/>
      <c r="M550" s="26"/>
      <c r="N550" s="78"/>
      <c r="O550" s="23"/>
      <c r="P550" s="23"/>
      <c r="Q550" s="2"/>
      <c r="R550" s="2"/>
      <c r="S550" s="2"/>
      <c r="T550" s="2"/>
      <c r="U550" s="2"/>
      <c r="V550" s="2"/>
    </row>
    <row r="551" spans="1:22" ht="24.75" hidden="1" customHeight="1" thickBot="1" x14ac:dyDescent="0.3">
      <c r="A551" s="2"/>
      <c r="B551" s="21"/>
      <c r="C551" s="67"/>
      <c r="D551" s="67"/>
      <c r="E551" s="22"/>
      <c r="F551" s="71"/>
      <c r="G551" s="23"/>
      <c r="H551" s="23"/>
      <c r="I551" s="23"/>
      <c r="J551" s="90"/>
      <c r="K551" s="26"/>
      <c r="L551" s="26"/>
      <c r="M551" s="26"/>
      <c r="N551" s="78"/>
      <c r="O551" s="23"/>
      <c r="P551" s="23"/>
      <c r="Q551" s="2"/>
      <c r="R551" s="2"/>
      <c r="S551" s="2"/>
      <c r="T551" s="2"/>
      <c r="U551" s="2"/>
      <c r="V551" s="2"/>
    </row>
    <row r="552" spans="1:22" ht="24.75" hidden="1" customHeight="1" thickBot="1" x14ac:dyDescent="0.3">
      <c r="A552" s="2"/>
      <c r="B552" s="21"/>
      <c r="C552" s="67"/>
      <c r="D552" s="67"/>
      <c r="E552" s="22"/>
      <c r="F552" s="71"/>
      <c r="G552" s="23"/>
      <c r="H552" s="23"/>
      <c r="I552" s="23"/>
      <c r="J552" s="90"/>
      <c r="K552" s="26"/>
      <c r="L552" s="26"/>
      <c r="M552" s="26"/>
      <c r="N552" s="78"/>
      <c r="O552" s="23"/>
      <c r="P552" s="23"/>
      <c r="Q552" s="2"/>
      <c r="R552" s="2"/>
      <c r="S552" s="2"/>
      <c r="T552" s="2"/>
      <c r="U552" s="2"/>
      <c r="V552" s="2"/>
    </row>
    <row r="553" spans="1:22" ht="24.75" hidden="1" customHeight="1" thickBot="1" x14ac:dyDescent="0.3">
      <c r="A553" s="2"/>
      <c r="B553" s="21"/>
      <c r="C553" s="67"/>
      <c r="D553" s="67"/>
      <c r="E553" s="22"/>
      <c r="F553" s="71"/>
      <c r="G553" s="23"/>
      <c r="H553" s="23"/>
      <c r="I553" s="23"/>
      <c r="J553" s="90"/>
      <c r="K553" s="26"/>
      <c r="L553" s="26"/>
      <c r="M553" s="26"/>
      <c r="N553" s="78"/>
      <c r="O553" s="23"/>
      <c r="P553" s="23"/>
      <c r="Q553" s="2"/>
      <c r="R553" s="2"/>
      <c r="S553" s="2"/>
      <c r="T553" s="2"/>
      <c r="U553" s="2"/>
      <c r="V553" s="2"/>
    </row>
    <row r="554" spans="1:22" ht="24.75" hidden="1" customHeight="1" thickBot="1" x14ac:dyDescent="0.3">
      <c r="A554" s="2"/>
      <c r="B554" s="21"/>
      <c r="C554" s="67"/>
      <c r="D554" s="67"/>
      <c r="E554" s="22"/>
      <c r="F554" s="71"/>
      <c r="G554" s="23"/>
      <c r="H554" s="23"/>
      <c r="I554" s="23"/>
      <c r="J554" s="90"/>
      <c r="K554" s="26"/>
      <c r="L554" s="26"/>
      <c r="M554" s="26"/>
      <c r="N554" s="78"/>
      <c r="O554" s="23"/>
      <c r="P554" s="23"/>
      <c r="Q554" s="2"/>
      <c r="R554" s="2"/>
      <c r="S554" s="2"/>
      <c r="T554" s="2"/>
      <c r="U554" s="2"/>
      <c r="V554" s="2"/>
    </row>
    <row r="555" spans="1:22" ht="24.75" hidden="1" customHeight="1" thickBot="1" x14ac:dyDescent="0.3">
      <c r="A555" s="2"/>
      <c r="B555" s="21"/>
      <c r="C555" s="67"/>
      <c r="D555" s="67"/>
      <c r="E555" s="22"/>
      <c r="F555" s="71"/>
      <c r="G555" s="23"/>
      <c r="H555" s="23"/>
      <c r="I555" s="23"/>
      <c r="J555" s="90"/>
      <c r="K555" s="26"/>
      <c r="L555" s="26"/>
      <c r="M555" s="26"/>
      <c r="N555" s="78"/>
      <c r="O555" s="23"/>
      <c r="P555" s="23"/>
      <c r="Q555" s="2"/>
      <c r="R555" s="2"/>
      <c r="S555" s="2"/>
      <c r="T555" s="2"/>
      <c r="U555" s="2"/>
      <c r="V555" s="2"/>
    </row>
    <row r="556" spans="1:22" ht="24.75" hidden="1" customHeight="1" thickBot="1" x14ac:dyDescent="0.3">
      <c r="A556" s="2"/>
      <c r="B556" s="21"/>
      <c r="C556" s="67"/>
      <c r="D556" s="67"/>
      <c r="E556" s="22"/>
      <c r="F556" s="71"/>
      <c r="G556" s="23"/>
      <c r="H556" s="23"/>
      <c r="I556" s="23"/>
      <c r="J556" s="90"/>
      <c r="K556" s="26"/>
      <c r="L556" s="26"/>
      <c r="M556" s="26"/>
      <c r="N556" s="78"/>
      <c r="O556" s="23"/>
      <c r="P556" s="23"/>
      <c r="Q556" s="2"/>
      <c r="R556" s="2"/>
      <c r="S556" s="2"/>
      <c r="T556" s="2"/>
      <c r="U556" s="2"/>
      <c r="V556" s="2"/>
    </row>
    <row r="557" spans="1:22" ht="24.75" hidden="1" customHeight="1" thickBot="1" x14ac:dyDescent="0.3">
      <c r="A557" s="2"/>
      <c r="B557" s="21"/>
      <c r="C557" s="67"/>
      <c r="D557" s="67"/>
      <c r="E557" s="22"/>
      <c r="F557" s="71"/>
      <c r="G557" s="23"/>
      <c r="H557" s="23"/>
      <c r="I557" s="23"/>
      <c r="J557" s="90"/>
      <c r="K557" s="26"/>
      <c r="L557" s="26"/>
      <c r="M557" s="26"/>
      <c r="N557" s="78"/>
      <c r="O557" s="23"/>
      <c r="P557" s="23"/>
      <c r="Q557" s="2"/>
      <c r="R557" s="2"/>
      <c r="S557" s="2"/>
      <c r="T557" s="2"/>
      <c r="U557" s="2"/>
      <c r="V557" s="2"/>
    </row>
    <row r="558" spans="1:22" ht="24.75" hidden="1" customHeight="1" thickBot="1" x14ac:dyDescent="0.3">
      <c r="A558" s="2"/>
      <c r="B558" s="21"/>
      <c r="C558" s="67"/>
      <c r="D558" s="67"/>
      <c r="E558" s="22"/>
      <c r="F558" s="71"/>
      <c r="G558" s="23"/>
      <c r="H558" s="23"/>
      <c r="I558" s="23"/>
      <c r="J558" s="90"/>
      <c r="K558" s="26"/>
      <c r="L558" s="26"/>
      <c r="M558" s="26"/>
      <c r="N558" s="78"/>
      <c r="O558" s="23"/>
      <c r="P558" s="23"/>
      <c r="Q558" s="2"/>
      <c r="R558" s="2"/>
      <c r="S558" s="2"/>
      <c r="T558" s="2"/>
      <c r="U558" s="2"/>
      <c r="V558" s="2"/>
    </row>
    <row r="559" spans="1:22" ht="24.75" hidden="1" customHeight="1" thickBot="1" x14ac:dyDescent="0.3">
      <c r="A559" s="2"/>
      <c r="B559" s="21"/>
      <c r="C559" s="67"/>
      <c r="D559" s="67"/>
      <c r="E559" s="22"/>
      <c r="F559" s="71"/>
      <c r="G559" s="23"/>
      <c r="H559" s="23"/>
      <c r="I559" s="23"/>
      <c r="J559" s="90"/>
      <c r="K559" s="26"/>
      <c r="L559" s="26"/>
      <c r="M559" s="26"/>
      <c r="N559" s="78"/>
      <c r="O559" s="23"/>
      <c r="P559" s="23"/>
      <c r="Q559" s="2"/>
      <c r="R559" s="2"/>
      <c r="S559" s="2"/>
      <c r="T559" s="2"/>
      <c r="U559" s="2"/>
      <c r="V559" s="2"/>
    </row>
    <row r="560" spans="1:22" ht="24.75" hidden="1" customHeight="1" thickBot="1" x14ac:dyDescent="0.3">
      <c r="A560" s="2"/>
      <c r="B560" s="21"/>
      <c r="C560" s="67"/>
      <c r="D560" s="67"/>
      <c r="E560" s="22"/>
      <c r="F560" s="71"/>
      <c r="G560" s="23"/>
      <c r="H560" s="23"/>
      <c r="I560" s="23"/>
      <c r="J560" s="90"/>
      <c r="K560" s="26"/>
      <c r="L560" s="26"/>
      <c r="M560" s="26"/>
      <c r="N560" s="78"/>
      <c r="O560" s="23"/>
      <c r="P560" s="23"/>
      <c r="Q560" s="2"/>
      <c r="R560" s="2"/>
      <c r="S560" s="2"/>
      <c r="T560" s="2"/>
      <c r="U560" s="2"/>
      <c r="V560" s="2"/>
    </row>
    <row r="561" spans="1:22" ht="24.75" hidden="1" customHeight="1" thickBot="1" x14ac:dyDescent="0.3">
      <c r="A561" s="2"/>
      <c r="B561" s="21"/>
      <c r="C561" s="67"/>
      <c r="D561" s="67"/>
      <c r="E561" s="22"/>
      <c r="F561" s="71"/>
      <c r="G561" s="23"/>
      <c r="H561" s="23"/>
      <c r="I561" s="23"/>
      <c r="J561" s="90"/>
      <c r="K561" s="26"/>
      <c r="L561" s="26"/>
      <c r="M561" s="26"/>
      <c r="N561" s="78"/>
      <c r="O561" s="23"/>
      <c r="P561" s="23"/>
      <c r="Q561" s="2"/>
      <c r="R561" s="2"/>
      <c r="S561" s="2"/>
      <c r="T561" s="2"/>
      <c r="U561" s="2"/>
      <c r="V561" s="2"/>
    </row>
    <row r="562" spans="1:22" ht="24.75" hidden="1" customHeight="1" thickBot="1" x14ac:dyDescent="0.3">
      <c r="A562" s="2"/>
      <c r="B562" s="21"/>
      <c r="C562" s="67"/>
      <c r="D562" s="67"/>
      <c r="E562" s="22"/>
      <c r="F562" s="71"/>
      <c r="G562" s="23"/>
      <c r="H562" s="23"/>
      <c r="I562" s="23"/>
      <c r="J562" s="90"/>
      <c r="K562" s="26"/>
      <c r="L562" s="26"/>
      <c r="M562" s="26"/>
      <c r="N562" s="78"/>
      <c r="O562" s="23"/>
      <c r="P562" s="23"/>
      <c r="Q562" s="2"/>
      <c r="R562" s="2"/>
      <c r="S562" s="2"/>
      <c r="T562" s="2"/>
      <c r="U562" s="2"/>
      <c r="V562" s="2"/>
    </row>
    <row r="563" spans="1:22" ht="24.75" hidden="1" customHeight="1" thickBot="1" x14ac:dyDescent="0.3">
      <c r="A563" s="2"/>
      <c r="B563" s="21"/>
      <c r="C563" s="67"/>
      <c r="D563" s="67"/>
      <c r="E563" s="22"/>
      <c r="F563" s="71"/>
      <c r="G563" s="23"/>
      <c r="H563" s="23"/>
      <c r="I563" s="23"/>
      <c r="J563" s="90"/>
      <c r="K563" s="26"/>
      <c r="L563" s="26"/>
      <c r="M563" s="26"/>
      <c r="N563" s="78"/>
      <c r="O563" s="23"/>
      <c r="P563" s="23"/>
      <c r="Q563" s="2"/>
      <c r="R563" s="2"/>
      <c r="S563" s="2"/>
      <c r="T563" s="2"/>
      <c r="U563" s="2"/>
      <c r="V563" s="2"/>
    </row>
    <row r="564" spans="1:22" ht="24.75" hidden="1" customHeight="1" thickBot="1" x14ac:dyDescent="0.3">
      <c r="A564" s="2"/>
      <c r="B564" s="21"/>
      <c r="C564" s="67"/>
      <c r="D564" s="67"/>
      <c r="E564" s="22"/>
      <c r="F564" s="71"/>
      <c r="G564" s="23"/>
      <c r="H564" s="23"/>
      <c r="I564" s="23"/>
      <c r="J564" s="90"/>
      <c r="K564" s="26"/>
      <c r="L564" s="26"/>
      <c r="M564" s="26"/>
      <c r="N564" s="78"/>
      <c r="O564" s="23"/>
      <c r="P564" s="23"/>
      <c r="Q564" s="2"/>
      <c r="R564" s="2"/>
      <c r="S564" s="2"/>
      <c r="T564" s="2"/>
      <c r="U564" s="2"/>
      <c r="V564" s="2"/>
    </row>
    <row r="565" spans="1:22" ht="24.75" hidden="1" customHeight="1" thickBot="1" x14ac:dyDescent="0.3">
      <c r="A565" s="2"/>
      <c r="B565" s="21"/>
      <c r="C565" s="67"/>
      <c r="D565" s="67"/>
      <c r="E565" s="22"/>
      <c r="F565" s="71"/>
      <c r="G565" s="23"/>
      <c r="H565" s="23"/>
      <c r="I565" s="23"/>
      <c r="J565" s="90"/>
      <c r="K565" s="26"/>
      <c r="L565" s="26"/>
      <c r="M565" s="26"/>
      <c r="N565" s="78"/>
      <c r="O565" s="23"/>
      <c r="P565" s="23"/>
      <c r="Q565" s="2"/>
      <c r="R565" s="2"/>
      <c r="S565" s="2"/>
      <c r="T565" s="2"/>
      <c r="U565" s="2"/>
      <c r="V565" s="2"/>
    </row>
    <row r="566" spans="1:22" ht="24.75" hidden="1" customHeight="1" thickBot="1" x14ac:dyDescent="0.3">
      <c r="A566" s="2"/>
      <c r="B566" s="21"/>
      <c r="C566" s="67"/>
      <c r="D566" s="67"/>
      <c r="E566" s="22"/>
      <c r="F566" s="71"/>
      <c r="G566" s="23"/>
      <c r="H566" s="23"/>
      <c r="I566" s="23"/>
      <c r="J566" s="90"/>
      <c r="K566" s="26"/>
      <c r="L566" s="26"/>
      <c r="M566" s="26"/>
      <c r="N566" s="78"/>
      <c r="O566" s="23"/>
      <c r="P566" s="23"/>
      <c r="Q566" s="2"/>
      <c r="R566" s="2"/>
      <c r="S566" s="2"/>
      <c r="T566" s="2"/>
      <c r="U566" s="2"/>
      <c r="V566" s="2"/>
    </row>
    <row r="567" spans="1:22" ht="24.75" hidden="1" customHeight="1" thickBot="1" x14ac:dyDescent="0.3">
      <c r="A567" s="2"/>
      <c r="B567" s="21"/>
      <c r="C567" s="67"/>
      <c r="D567" s="67"/>
      <c r="E567" s="22"/>
      <c r="F567" s="71"/>
      <c r="G567" s="23"/>
      <c r="H567" s="23"/>
      <c r="I567" s="23"/>
      <c r="J567" s="90"/>
      <c r="K567" s="26"/>
      <c r="L567" s="26"/>
      <c r="M567" s="26"/>
      <c r="N567" s="78"/>
      <c r="O567" s="23"/>
      <c r="P567" s="23"/>
      <c r="Q567" s="2"/>
      <c r="R567" s="2"/>
      <c r="S567" s="2"/>
      <c r="T567" s="2"/>
      <c r="U567" s="2"/>
      <c r="V567" s="2"/>
    </row>
    <row r="568" spans="1:22" ht="24.75" hidden="1" customHeight="1" thickBot="1" x14ac:dyDescent="0.3">
      <c r="A568" s="2"/>
      <c r="B568" s="21"/>
      <c r="C568" s="67"/>
      <c r="D568" s="67"/>
      <c r="E568" s="22"/>
      <c r="F568" s="71"/>
      <c r="G568" s="23"/>
      <c r="H568" s="23"/>
      <c r="I568" s="23"/>
      <c r="J568" s="90"/>
      <c r="K568" s="26"/>
      <c r="L568" s="26"/>
      <c r="M568" s="26"/>
      <c r="N568" s="78"/>
      <c r="O568" s="23"/>
      <c r="P568" s="23"/>
      <c r="Q568" s="2"/>
      <c r="R568" s="2"/>
      <c r="S568" s="2"/>
      <c r="T568" s="2"/>
      <c r="U568" s="2"/>
      <c r="V568" s="2"/>
    </row>
    <row r="569" spans="1:22" ht="24.75" hidden="1" customHeight="1" thickBot="1" x14ac:dyDescent="0.3">
      <c r="A569" s="2"/>
      <c r="B569" s="21"/>
      <c r="C569" s="67"/>
      <c r="D569" s="67"/>
      <c r="E569" s="22"/>
      <c r="F569" s="71"/>
      <c r="G569" s="23"/>
      <c r="H569" s="23"/>
      <c r="I569" s="23"/>
      <c r="J569" s="90"/>
      <c r="K569" s="26"/>
      <c r="L569" s="26"/>
      <c r="M569" s="26"/>
      <c r="N569" s="78"/>
      <c r="O569" s="23"/>
      <c r="P569" s="23"/>
      <c r="Q569" s="2"/>
      <c r="R569" s="2"/>
      <c r="S569" s="2"/>
      <c r="T569" s="2"/>
      <c r="U569" s="2"/>
      <c r="V569" s="2"/>
    </row>
    <row r="570" spans="1:22" ht="24.75" hidden="1" customHeight="1" thickBot="1" x14ac:dyDescent="0.3">
      <c r="A570" s="2"/>
      <c r="B570" s="21"/>
      <c r="C570" s="67"/>
      <c r="D570" s="67"/>
      <c r="E570" s="22"/>
      <c r="F570" s="71"/>
      <c r="G570" s="23"/>
      <c r="H570" s="23"/>
      <c r="I570" s="23"/>
      <c r="J570" s="90"/>
      <c r="K570" s="26"/>
      <c r="L570" s="26"/>
      <c r="M570" s="26"/>
      <c r="N570" s="78"/>
      <c r="O570" s="23"/>
      <c r="P570" s="23"/>
      <c r="Q570" s="2"/>
      <c r="R570" s="2"/>
      <c r="S570" s="2"/>
      <c r="T570" s="2"/>
      <c r="U570" s="2"/>
      <c r="V570" s="2"/>
    </row>
    <row r="571" spans="1:22" ht="24.75" hidden="1" customHeight="1" thickBot="1" x14ac:dyDescent="0.3">
      <c r="A571" s="2"/>
      <c r="B571" s="21"/>
      <c r="C571" s="67"/>
      <c r="D571" s="67"/>
      <c r="E571" s="22"/>
      <c r="F571" s="71"/>
      <c r="G571" s="23"/>
      <c r="H571" s="23"/>
      <c r="I571" s="23"/>
      <c r="J571" s="90"/>
      <c r="K571" s="26"/>
      <c r="L571" s="26"/>
      <c r="M571" s="26"/>
      <c r="N571" s="78"/>
      <c r="O571" s="23"/>
      <c r="P571" s="23"/>
      <c r="Q571" s="2"/>
      <c r="R571" s="2"/>
      <c r="S571" s="2"/>
      <c r="T571" s="2"/>
      <c r="U571" s="2"/>
      <c r="V571" s="2"/>
    </row>
    <row r="572" spans="1:22" ht="24.75" hidden="1" customHeight="1" thickBot="1" x14ac:dyDescent="0.3">
      <c r="A572" s="2"/>
      <c r="B572" s="21"/>
      <c r="C572" s="67"/>
      <c r="D572" s="67"/>
      <c r="E572" s="22"/>
      <c r="F572" s="71"/>
      <c r="G572" s="23"/>
      <c r="H572" s="23"/>
      <c r="I572" s="23"/>
      <c r="J572" s="90"/>
      <c r="K572" s="26"/>
      <c r="L572" s="26"/>
      <c r="M572" s="26"/>
      <c r="N572" s="78"/>
      <c r="O572" s="23"/>
      <c r="P572" s="23"/>
      <c r="Q572" s="2"/>
      <c r="R572" s="2"/>
      <c r="S572" s="2"/>
      <c r="T572" s="2"/>
      <c r="U572" s="2"/>
      <c r="V572" s="2"/>
    </row>
    <row r="573" spans="1:22" ht="24.75" hidden="1" customHeight="1" thickBot="1" x14ac:dyDescent="0.3">
      <c r="A573" s="2"/>
      <c r="B573" s="21"/>
      <c r="C573" s="67"/>
      <c r="D573" s="67"/>
      <c r="E573" s="22"/>
      <c r="F573" s="71"/>
      <c r="G573" s="23"/>
      <c r="H573" s="23"/>
      <c r="I573" s="23"/>
      <c r="J573" s="90"/>
      <c r="K573" s="26"/>
      <c r="L573" s="26"/>
      <c r="M573" s="26"/>
      <c r="N573" s="78"/>
      <c r="O573" s="23"/>
      <c r="P573" s="23"/>
      <c r="Q573" s="2"/>
      <c r="R573" s="2"/>
      <c r="S573" s="2"/>
      <c r="T573" s="2"/>
      <c r="U573" s="2"/>
      <c r="V573" s="2"/>
    </row>
    <row r="574" spans="1:22" ht="24.75" hidden="1" customHeight="1" thickBot="1" x14ac:dyDescent="0.3">
      <c r="A574" s="2"/>
      <c r="B574" s="21"/>
      <c r="C574" s="67"/>
      <c r="D574" s="67"/>
      <c r="E574" s="22"/>
      <c r="F574" s="71"/>
      <c r="G574" s="23"/>
      <c r="H574" s="23"/>
      <c r="I574" s="23"/>
      <c r="J574" s="90"/>
      <c r="K574" s="26"/>
      <c r="L574" s="26"/>
      <c r="M574" s="26"/>
      <c r="N574" s="78"/>
      <c r="O574" s="23"/>
      <c r="P574" s="23"/>
      <c r="Q574" s="2"/>
      <c r="R574" s="2"/>
      <c r="S574" s="2"/>
      <c r="T574" s="2"/>
      <c r="U574" s="2"/>
      <c r="V574" s="2"/>
    </row>
    <row r="575" spans="1:22" ht="24.75" hidden="1" customHeight="1" thickBot="1" x14ac:dyDescent="0.3">
      <c r="A575" s="2"/>
      <c r="B575" s="21"/>
      <c r="C575" s="67"/>
      <c r="D575" s="67"/>
      <c r="E575" s="22"/>
      <c r="F575" s="71"/>
      <c r="G575" s="23"/>
      <c r="H575" s="23"/>
      <c r="I575" s="23"/>
      <c r="J575" s="90"/>
      <c r="K575" s="26"/>
      <c r="L575" s="26"/>
      <c r="M575" s="26"/>
      <c r="N575" s="78"/>
      <c r="O575" s="23"/>
      <c r="P575" s="23"/>
      <c r="Q575" s="2"/>
      <c r="R575" s="2"/>
      <c r="S575" s="2"/>
      <c r="T575" s="2"/>
      <c r="U575" s="2"/>
      <c r="V575" s="2"/>
    </row>
    <row r="576" spans="1:22" ht="24.75" hidden="1" customHeight="1" thickBot="1" x14ac:dyDescent="0.3">
      <c r="A576" s="2"/>
      <c r="B576" s="21"/>
      <c r="C576" s="67"/>
      <c r="D576" s="67"/>
      <c r="E576" s="22"/>
      <c r="F576" s="71"/>
      <c r="G576" s="23"/>
      <c r="H576" s="23"/>
      <c r="I576" s="23"/>
      <c r="J576" s="90"/>
      <c r="K576" s="26"/>
      <c r="L576" s="26"/>
      <c r="M576" s="26"/>
      <c r="N576" s="78"/>
      <c r="O576" s="23"/>
      <c r="P576" s="23"/>
      <c r="Q576" s="2"/>
      <c r="R576" s="2"/>
      <c r="S576" s="2"/>
      <c r="T576" s="2"/>
      <c r="U576" s="2"/>
      <c r="V576" s="2"/>
    </row>
    <row r="577" spans="1:22" ht="24.75" hidden="1" customHeight="1" thickBot="1" x14ac:dyDescent="0.3">
      <c r="A577" s="2"/>
      <c r="B577" s="21"/>
      <c r="C577" s="67"/>
      <c r="D577" s="67"/>
      <c r="E577" s="22"/>
      <c r="F577" s="71"/>
      <c r="G577" s="23"/>
      <c r="H577" s="23"/>
      <c r="I577" s="23"/>
      <c r="J577" s="90"/>
      <c r="K577" s="26"/>
      <c r="L577" s="26"/>
      <c r="M577" s="26"/>
      <c r="N577" s="78"/>
      <c r="O577" s="23"/>
      <c r="P577" s="23"/>
      <c r="Q577" s="2"/>
      <c r="R577" s="2"/>
      <c r="S577" s="2"/>
      <c r="T577" s="2"/>
      <c r="U577" s="2"/>
      <c r="V577" s="2"/>
    </row>
    <row r="578" spans="1:22" ht="24.75" hidden="1" customHeight="1" thickBot="1" x14ac:dyDescent="0.3">
      <c r="A578" s="2"/>
      <c r="B578" s="21"/>
      <c r="C578" s="67"/>
      <c r="D578" s="67"/>
      <c r="E578" s="22"/>
      <c r="F578" s="71"/>
      <c r="G578" s="23"/>
      <c r="H578" s="23"/>
      <c r="I578" s="23"/>
      <c r="J578" s="90"/>
      <c r="K578" s="26"/>
      <c r="L578" s="26"/>
      <c r="M578" s="26"/>
      <c r="N578" s="78"/>
      <c r="O578" s="23"/>
      <c r="P578" s="23"/>
      <c r="Q578" s="2"/>
      <c r="R578" s="2"/>
      <c r="S578" s="2"/>
      <c r="T578" s="2"/>
      <c r="U578" s="2"/>
      <c r="V578" s="2"/>
    </row>
    <row r="579" spans="1:22" ht="24.75" hidden="1" customHeight="1" thickBot="1" x14ac:dyDescent="0.3">
      <c r="A579" s="2"/>
      <c r="B579" s="21"/>
      <c r="C579" s="67"/>
      <c r="D579" s="67"/>
      <c r="E579" s="22"/>
      <c r="F579" s="71"/>
      <c r="G579" s="23"/>
      <c r="H579" s="23"/>
      <c r="I579" s="23"/>
      <c r="J579" s="90"/>
      <c r="K579" s="26"/>
      <c r="L579" s="26"/>
      <c r="M579" s="26"/>
      <c r="N579" s="78"/>
      <c r="O579" s="23"/>
      <c r="P579" s="23"/>
      <c r="Q579" s="2"/>
      <c r="R579" s="2"/>
      <c r="S579" s="2"/>
      <c r="T579" s="2"/>
      <c r="U579" s="2"/>
      <c r="V579" s="2"/>
    </row>
    <row r="580" spans="1:22" ht="24.75" hidden="1" customHeight="1" thickBot="1" x14ac:dyDescent="0.3">
      <c r="A580" s="2"/>
      <c r="B580" s="21"/>
      <c r="C580" s="67"/>
      <c r="D580" s="67"/>
      <c r="E580" s="22"/>
      <c r="F580" s="71"/>
      <c r="G580" s="23"/>
      <c r="H580" s="23"/>
      <c r="I580" s="23"/>
      <c r="J580" s="90"/>
      <c r="K580" s="26"/>
      <c r="L580" s="26"/>
      <c r="M580" s="26"/>
      <c r="N580" s="78"/>
      <c r="O580" s="23"/>
      <c r="P580" s="23"/>
      <c r="Q580" s="2"/>
      <c r="R580" s="2"/>
      <c r="S580" s="2"/>
      <c r="T580" s="2"/>
      <c r="U580" s="2"/>
      <c r="V580" s="2"/>
    </row>
    <row r="581" spans="1:22" ht="24.75" hidden="1" customHeight="1" thickBot="1" x14ac:dyDescent="0.3">
      <c r="A581" s="2"/>
      <c r="B581" s="21"/>
      <c r="C581" s="67"/>
      <c r="D581" s="67"/>
      <c r="E581" s="22"/>
      <c r="F581" s="71"/>
      <c r="G581" s="23"/>
      <c r="H581" s="23"/>
      <c r="I581" s="23"/>
      <c r="J581" s="90"/>
      <c r="K581" s="26"/>
      <c r="L581" s="26"/>
      <c r="M581" s="26"/>
      <c r="N581" s="78"/>
      <c r="O581" s="23"/>
      <c r="P581" s="23"/>
      <c r="Q581" s="2"/>
      <c r="R581" s="2"/>
      <c r="S581" s="2"/>
      <c r="T581" s="2"/>
      <c r="U581" s="2"/>
      <c r="V581" s="2"/>
    </row>
    <row r="582" spans="1:22" ht="24.75" hidden="1" customHeight="1" thickBot="1" x14ac:dyDescent="0.3">
      <c r="A582" s="2"/>
      <c r="B582" s="21"/>
      <c r="C582" s="67"/>
      <c r="D582" s="67"/>
      <c r="E582" s="22"/>
      <c r="F582" s="71"/>
      <c r="G582" s="23"/>
      <c r="H582" s="23"/>
      <c r="I582" s="23"/>
      <c r="J582" s="90"/>
      <c r="K582" s="26"/>
      <c r="L582" s="26"/>
      <c r="M582" s="26"/>
      <c r="N582" s="78"/>
      <c r="O582" s="23"/>
      <c r="P582" s="23"/>
      <c r="Q582" s="2"/>
      <c r="R582" s="2"/>
      <c r="S582" s="2"/>
      <c r="T582" s="2"/>
      <c r="U582" s="2"/>
      <c r="V582" s="2"/>
    </row>
    <row r="583" spans="1:22" ht="24.75" hidden="1" customHeight="1" thickBot="1" x14ac:dyDescent="0.3">
      <c r="A583" s="2"/>
      <c r="B583" s="21"/>
      <c r="C583" s="67"/>
      <c r="D583" s="67"/>
      <c r="E583" s="22"/>
      <c r="F583" s="71"/>
      <c r="G583" s="23"/>
      <c r="H583" s="23"/>
      <c r="I583" s="23"/>
      <c r="J583" s="90"/>
      <c r="K583" s="26"/>
      <c r="L583" s="26"/>
      <c r="M583" s="26"/>
      <c r="N583" s="78"/>
      <c r="O583" s="23"/>
      <c r="P583" s="23"/>
      <c r="Q583" s="2"/>
      <c r="R583" s="2"/>
      <c r="S583" s="2"/>
      <c r="T583" s="2"/>
      <c r="U583" s="2"/>
      <c r="V583" s="2"/>
    </row>
    <row r="584" spans="1:22" ht="24.75" hidden="1" customHeight="1" thickBot="1" x14ac:dyDescent="0.3">
      <c r="A584" s="2"/>
      <c r="B584" s="21"/>
      <c r="C584" s="67"/>
      <c r="D584" s="67"/>
      <c r="E584" s="22"/>
      <c r="F584" s="71"/>
      <c r="G584" s="23"/>
      <c r="H584" s="23"/>
      <c r="I584" s="23"/>
      <c r="J584" s="90"/>
      <c r="K584" s="26"/>
      <c r="L584" s="26"/>
      <c r="M584" s="26"/>
      <c r="N584" s="78"/>
      <c r="O584" s="23"/>
      <c r="P584" s="23"/>
      <c r="Q584" s="2"/>
      <c r="R584" s="2"/>
      <c r="S584" s="2"/>
      <c r="T584" s="2"/>
      <c r="U584" s="2"/>
      <c r="V584" s="2"/>
    </row>
    <row r="585" spans="1:22" ht="24.75" hidden="1" customHeight="1" thickBot="1" x14ac:dyDescent="0.3">
      <c r="A585" s="2"/>
      <c r="B585" s="21"/>
      <c r="C585" s="67"/>
      <c r="D585" s="67"/>
      <c r="E585" s="22"/>
      <c r="F585" s="71"/>
      <c r="G585" s="23"/>
      <c r="H585" s="23"/>
      <c r="I585" s="23"/>
      <c r="J585" s="90"/>
      <c r="K585" s="26"/>
      <c r="L585" s="26"/>
      <c r="M585" s="26"/>
      <c r="N585" s="78"/>
      <c r="O585" s="23"/>
      <c r="P585" s="23"/>
      <c r="Q585" s="2"/>
      <c r="R585" s="2"/>
      <c r="S585" s="2"/>
      <c r="T585" s="2"/>
      <c r="U585" s="2"/>
      <c r="V585" s="2"/>
    </row>
    <row r="586" spans="1:22" ht="24.75" hidden="1" customHeight="1" thickBot="1" x14ac:dyDescent="0.3">
      <c r="A586" s="2"/>
      <c r="B586" s="21"/>
      <c r="C586" s="67"/>
      <c r="D586" s="67"/>
      <c r="E586" s="22"/>
      <c r="F586" s="71"/>
      <c r="G586" s="23"/>
      <c r="H586" s="23"/>
      <c r="I586" s="23"/>
      <c r="J586" s="90"/>
      <c r="K586" s="26"/>
      <c r="L586" s="26"/>
      <c r="M586" s="26"/>
      <c r="N586" s="78"/>
      <c r="O586" s="23"/>
      <c r="P586" s="23"/>
      <c r="Q586" s="2"/>
      <c r="R586" s="2"/>
      <c r="S586" s="2"/>
      <c r="T586" s="2"/>
      <c r="U586" s="2"/>
      <c r="V586" s="2"/>
    </row>
    <row r="587" spans="1:22" ht="24.75" hidden="1" customHeight="1" thickBot="1" x14ac:dyDescent="0.3">
      <c r="A587" s="2"/>
      <c r="B587" s="21"/>
      <c r="C587" s="67"/>
      <c r="D587" s="67"/>
      <c r="E587" s="22"/>
      <c r="F587" s="71"/>
      <c r="G587" s="23"/>
      <c r="H587" s="23"/>
      <c r="I587" s="23"/>
      <c r="J587" s="90"/>
      <c r="K587" s="26"/>
      <c r="L587" s="26"/>
      <c r="M587" s="26"/>
      <c r="N587" s="78"/>
      <c r="O587" s="23"/>
      <c r="P587" s="23"/>
      <c r="Q587" s="2"/>
      <c r="R587" s="2"/>
      <c r="S587" s="2"/>
      <c r="T587" s="2"/>
      <c r="U587" s="2"/>
      <c r="V587" s="2"/>
    </row>
    <row r="588" spans="1:22" ht="24.75" hidden="1" customHeight="1" thickBot="1" x14ac:dyDescent="0.3">
      <c r="A588" s="2"/>
      <c r="B588" s="21"/>
      <c r="C588" s="67"/>
      <c r="D588" s="67"/>
      <c r="E588" s="22"/>
      <c r="F588" s="71"/>
      <c r="G588" s="23"/>
      <c r="H588" s="23"/>
      <c r="I588" s="23"/>
      <c r="J588" s="90"/>
      <c r="K588" s="26"/>
      <c r="L588" s="26"/>
      <c r="M588" s="26"/>
      <c r="N588" s="78"/>
      <c r="O588" s="23"/>
      <c r="P588" s="23"/>
      <c r="Q588" s="2"/>
      <c r="R588" s="2"/>
      <c r="S588" s="2"/>
      <c r="T588" s="2"/>
      <c r="U588" s="2"/>
      <c r="V588" s="2"/>
    </row>
    <row r="589" spans="1:22" ht="24.75" hidden="1" customHeight="1" thickBot="1" x14ac:dyDescent="0.3">
      <c r="A589" s="2"/>
      <c r="B589" s="21"/>
      <c r="C589" s="67"/>
      <c r="D589" s="67"/>
      <c r="E589" s="22"/>
      <c r="F589" s="71"/>
      <c r="G589" s="23"/>
      <c r="H589" s="23"/>
      <c r="I589" s="23"/>
      <c r="J589" s="90"/>
      <c r="K589" s="26"/>
      <c r="L589" s="26"/>
      <c r="M589" s="26"/>
      <c r="N589" s="78"/>
      <c r="O589" s="23"/>
      <c r="P589" s="23"/>
      <c r="Q589" s="2"/>
      <c r="R589" s="2"/>
      <c r="S589" s="2"/>
      <c r="T589" s="2"/>
      <c r="U589" s="2"/>
      <c r="V589" s="2"/>
    </row>
    <row r="590" spans="1:22" ht="24.75" hidden="1" customHeight="1" thickBot="1" x14ac:dyDescent="0.3">
      <c r="A590" s="2"/>
      <c r="B590" s="21"/>
      <c r="C590" s="67"/>
      <c r="D590" s="67"/>
      <c r="E590" s="22"/>
      <c r="F590" s="71"/>
      <c r="G590" s="23"/>
      <c r="H590" s="23"/>
      <c r="I590" s="23"/>
      <c r="J590" s="90"/>
      <c r="K590" s="26"/>
      <c r="L590" s="26"/>
      <c r="M590" s="26"/>
      <c r="N590" s="78"/>
      <c r="O590" s="23"/>
      <c r="P590" s="23"/>
      <c r="Q590" s="2"/>
      <c r="R590" s="2"/>
      <c r="S590" s="2"/>
      <c r="T590" s="2"/>
      <c r="U590" s="2"/>
      <c r="V590" s="2"/>
    </row>
    <row r="591" spans="1:22" ht="24.75" hidden="1" customHeight="1" thickBot="1" x14ac:dyDescent="0.3">
      <c r="A591" s="2"/>
      <c r="B591" s="21"/>
      <c r="C591" s="67"/>
      <c r="D591" s="67"/>
      <c r="E591" s="22"/>
      <c r="F591" s="71"/>
      <c r="G591" s="23"/>
      <c r="H591" s="23"/>
      <c r="I591" s="23"/>
      <c r="J591" s="90"/>
      <c r="K591" s="26"/>
      <c r="L591" s="26"/>
      <c r="M591" s="26"/>
      <c r="N591" s="78"/>
      <c r="O591" s="23"/>
      <c r="P591" s="23"/>
      <c r="Q591" s="2"/>
      <c r="R591" s="2"/>
      <c r="S591" s="2"/>
      <c r="T591" s="2"/>
      <c r="U591" s="2"/>
      <c r="V591" s="2"/>
    </row>
    <row r="592" spans="1:22" ht="24.75" hidden="1" customHeight="1" thickBot="1" x14ac:dyDescent="0.3">
      <c r="A592" s="2"/>
      <c r="B592" s="21"/>
      <c r="C592" s="67"/>
      <c r="D592" s="67"/>
      <c r="E592" s="22"/>
      <c r="F592" s="71"/>
      <c r="G592" s="23"/>
      <c r="H592" s="23"/>
      <c r="I592" s="23"/>
      <c r="J592" s="90"/>
      <c r="K592" s="26"/>
      <c r="L592" s="26"/>
      <c r="M592" s="26"/>
      <c r="N592" s="78"/>
      <c r="O592" s="23"/>
      <c r="P592" s="23"/>
      <c r="Q592" s="2"/>
      <c r="R592" s="2"/>
      <c r="S592" s="2"/>
      <c r="T592" s="2"/>
      <c r="U592" s="2"/>
      <c r="V592" s="2"/>
    </row>
    <row r="593" spans="1:22" ht="24.75" hidden="1" customHeight="1" thickBot="1" x14ac:dyDescent="0.3">
      <c r="A593" s="2"/>
      <c r="B593" s="21"/>
      <c r="C593" s="67"/>
      <c r="D593" s="67"/>
      <c r="E593" s="22"/>
      <c r="F593" s="71"/>
      <c r="G593" s="23"/>
      <c r="H593" s="23"/>
      <c r="I593" s="23"/>
      <c r="J593" s="90"/>
      <c r="K593" s="26"/>
      <c r="L593" s="26"/>
      <c r="M593" s="26"/>
      <c r="N593" s="78"/>
      <c r="O593" s="23"/>
      <c r="P593" s="23"/>
      <c r="Q593" s="2"/>
      <c r="R593" s="2"/>
      <c r="S593" s="2"/>
      <c r="T593" s="2"/>
      <c r="U593" s="2"/>
      <c r="V593" s="2"/>
    </row>
    <row r="594" spans="1:22" ht="24.75" hidden="1" customHeight="1" thickBot="1" x14ac:dyDescent="0.3">
      <c r="A594" s="2"/>
      <c r="B594" s="21"/>
      <c r="C594" s="67"/>
      <c r="D594" s="67"/>
      <c r="E594" s="22"/>
      <c r="F594" s="71"/>
      <c r="G594" s="23"/>
      <c r="H594" s="23"/>
      <c r="I594" s="23"/>
      <c r="J594" s="90"/>
      <c r="K594" s="26"/>
      <c r="L594" s="26"/>
      <c r="M594" s="26"/>
      <c r="N594" s="78"/>
      <c r="O594" s="23"/>
      <c r="P594" s="23"/>
      <c r="Q594" s="2"/>
      <c r="R594" s="2"/>
      <c r="S594" s="2"/>
      <c r="T594" s="2"/>
      <c r="U594" s="2"/>
      <c r="V594" s="2"/>
    </row>
    <row r="595" spans="1:22" ht="24.75" hidden="1" customHeight="1" thickBot="1" x14ac:dyDescent="0.3">
      <c r="A595" s="2"/>
      <c r="B595" s="21"/>
      <c r="C595" s="67"/>
      <c r="D595" s="67"/>
      <c r="E595" s="22"/>
      <c r="F595" s="71"/>
      <c r="G595" s="23"/>
      <c r="H595" s="23"/>
      <c r="I595" s="23"/>
      <c r="J595" s="90"/>
      <c r="K595" s="26"/>
      <c r="L595" s="26"/>
      <c r="M595" s="26"/>
      <c r="N595" s="78"/>
      <c r="O595" s="23"/>
      <c r="P595" s="23"/>
      <c r="Q595" s="2"/>
      <c r="R595" s="2"/>
      <c r="S595" s="2"/>
      <c r="T595" s="2"/>
      <c r="U595" s="2"/>
      <c r="V595" s="2"/>
    </row>
    <row r="596" spans="1:22" ht="24.75" hidden="1" customHeight="1" thickBot="1" x14ac:dyDescent="0.3">
      <c r="A596" s="2"/>
      <c r="B596" s="21"/>
      <c r="C596" s="67"/>
      <c r="D596" s="67"/>
      <c r="E596" s="22"/>
      <c r="F596" s="71"/>
      <c r="G596" s="23"/>
      <c r="H596" s="23"/>
      <c r="I596" s="23"/>
      <c r="J596" s="90"/>
      <c r="K596" s="26"/>
      <c r="L596" s="26"/>
      <c r="M596" s="26"/>
      <c r="N596" s="78"/>
      <c r="O596" s="23"/>
      <c r="P596" s="23"/>
      <c r="Q596" s="2"/>
      <c r="R596" s="2"/>
      <c r="S596" s="2"/>
      <c r="T596" s="2"/>
      <c r="U596" s="2"/>
      <c r="V596" s="2"/>
    </row>
    <row r="597" spans="1:22" ht="24.75" hidden="1" customHeight="1" thickBot="1" x14ac:dyDescent="0.3">
      <c r="A597" s="2"/>
      <c r="B597" s="21"/>
      <c r="C597" s="67"/>
      <c r="D597" s="67"/>
      <c r="E597" s="22"/>
      <c r="F597" s="71"/>
      <c r="G597" s="23"/>
      <c r="H597" s="23"/>
      <c r="I597" s="23"/>
      <c r="J597" s="90"/>
      <c r="K597" s="26"/>
      <c r="L597" s="26"/>
      <c r="M597" s="26"/>
      <c r="N597" s="78"/>
      <c r="O597" s="23"/>
      <c r="P597" s="23"/>
      <c r="Q597" s="2"/>
      <c r="R597" s="2"/>
      <c r="S597" s="2"/>
      <c r="T597" s="2"/>
      <c r="U597" s="2"/>
      <c r="V597" s="2"/>
    </row>
    <row r="598" spans="1:22" ht="24.75" hidden="1" customHeight="1" thickBot="1" x14ac:dyDescent="0.3">
      <c r="A598" s="2"/>
      <c r="B598" s="21"/>
      <c r="C598" s="67"/>
      <c r="D598" s="67"/>
      <c r="E598" s="22"/>
      <c r="F598" s="71"/>
      <c r="G598" s="23"/>
      <c r="H598" s="23"/>
      <c r="I598" s="23"/>
      <c r="J598" s="90"/>
      <c r="K598" s="26"/>
      <c r="L598" s="26"/>
      <c r="M598" s="26"/>
      <c r="N598" s="78"/>
      <c r="O598" s="23"/>
      <c r="P598" s="23"/>
      <c r="Q598" s="2"/>
      <c r="R598" s="2"/>
      <c r="S598" s="2"/>
      <c r="T598" s="2"/>
      <c r="U598" s="2"/>
      <c r="V598" s="2"/>
    </row>
    <row r="599" spans="1:22" ht="24.75" hidden="1" customHeight="1" thickBot="1" x14ac:dyDescent="0.3">
      <c r="A599" s="2"/>
      <c r="B599" s="21"/>
      <c r="C599" s="67"/>
      <c r="D599" s="67"/>
      <c r="E599" s="22"/>
      <c r="F599" s="71"/>
      <c r="G599" s="23"/>
      <c r="H599" s="23"/>
      <c r="I599" s="23"/>
      <c r="J599" s="90"/>
      <c r="K599" s="26"/>
      <c r="L599" s="26"/>
      <c r="M599" s="26"/>
      <c r="N599" s="78"/>
      <c r="O599" s="23"/>
      <c r="P599" s="23"/>
      <c r="Q599" s="2"/>
      <c r="R599" s="2"/>
      <c r="S599" s="2"/>
      <c r="T599" s="2"/>
      <c r="U599" s="2"/>
      <c r="V599" s="2"/>
    </row>
    <row r="600" spans="1:22" ht="24.75" hidden="1" customHeight="1" thickBot="1" x14ac:dyDescent="0.3">
      <c r="A600" s="2"/>
      <c r="B600" s="21"/>
      <c r="C600" s="67"/>
      <c r="D600" s="67"/>
      <c r="E600" s="22"/>
      <c r="F600" s="71"/>
      <c r="G600" s="23"/>
      <c r="H600" s="23"/>
      <c r="I600" s="23"/>
      <c r="J600" s="90"/>
      <c r="K600" s="26"/>
      <c r="L600" s="26"/>
      <c r="M600" s="26"/>
      <c r="N600" s="78"/>
      <c r="O600" s="23"/>
      <c r="P600" s="23"/>
      <c r="Q600" s="2"/>
      <c r="R600" s="2"/>
      <c r="S600" s="2"/>
      <c r="T600" s="2"/>
      <c r="U600" s="2"/>
      <c r="V600" s="2"/>
    </row>
    <row r="601" spans="1:22" ht="24.75" hidden="1" customHeight="1" thickBot="1" x14ac:dyDescent="0.3">
      <c r="A601" s="2"/>
      <c r="B601" s="21"/>
      <c r="C601" s="67"/>
      <c r="D601" s="67"/>
      <c r="E601" s="22"/>
      <c r="F601" s="71"/>
      <c r="G601" s="23"/>
      <c r="H601" s="23"/>
      <c r="I601" s="23"/>
      <c r="J601" s="90"/>
      <c r="K601" s="26"/>
      <c r="L601" s="26"/>
      <c r="M601" s="26"/>
      <c r="N601" s="78"/>
      <c r="O601" s="23"/>
      <c r="P601" s="23"/>
      <c r="Q601" s="2"/>
      <c r="R601" s="2"/>
      <c r="S601" s="2"/>
      <c r="T601" s="2"/>
      <c r="U601" s="2"/>
      <c r="V601" s="2"/>
    </row>
    <row r="602" spans="1:22" ht="24.75" hidden="1" customHeight="1" thickBot="1" x14ac:dyDescent="0.3">
      <c r="A602" s="2"/>
      <c r="B602" s="21"/>
      <c r="C602" s="67"/>
      <c r="D602" s="67"/>
      <c r="E602" s="22"/>
      <c r="F602" s="71"/>
      <c r="G602" s="23"/>
      <c r="H602" s="23"/>
      <c r="I602" s="23"/>
      <c r="J602" s="90"/>
      <c r="K602" s="26"/>
      <c r="L602" s="26"/>
      <c r="M602" s="26"/>
      <c r="N602" s="78"/>
      <c r="O602" s="23"/>
      <c r="P602" s="23"/>
      <c r="Q602" s="2"/>
      <c r="R602" s="2"/>
      <c r="S602" s="2"/>
      <c r="T602" s="2"/>
      <c r="U602" s="2"/>
      <c r="V602" s="2"/>
    </row>
    <row r="603" spans="1:22" ht="24.75" hidden="1" customHeight="1" thickBot="1" x14ac:dyDescent="0.3">
      <c r="A603" s="2"/>
      <c r="B603" s="21"/>
      <c r="C603" s="67"/>
      <c r="D603" s="67"/>
      <c r="E603" s="22"/>
      <c r="F603" s="71"/>
      <c r="G603" s="23"/>
      <c r="H603" s="23"/>
      <c r="I603" s="23"/>
      <c r="J603" s="90"/>
      <c r="K603" s="26"/>
      <c r="L603" s="26"/>
      <c r="M603" s="26"/>
      <c r="N603" s="78"/>
      <c r="O603" s="23"/>
      <c r="P603" s="23"/>
      <c r="Q603" s="2"/>
      <c r="R603" s="2"/>
      <c r="S603" s="2"/>
      <c r="T603" s="2"/>
      <c r="U603" s="2"/>
      <c r="V603" s="2"/>
    </row>
    <row r="604" spans="1:22" ht="24.75" hidden="1" customHeight="1" thickBot="1" x14ac:dyDescent="0.3">
      <c r="A604" s="2"/>
      <c r="B604" s="21"/>
      <c r="C604" s="67"/>
      <c r="D604" s="67"/>
      <c r="E604" s="22"/>
      <c r="F604" s="71"/>
      <c r="G604" s="23"/>
      <c r="H604" s="23"/>
      <c r="I604" s="23"/>
      <c r="J604" s="90"/>
      <c r="K604" s="26"/>
      <c r="L604" s="26"/>
      <c r="M604" s="26"/>
      <c r="N604" s="78"/>
      <c r="O604" s="23"/>
      <c r="P604" s="23"/>
      <c r="Q604" s="2"/>
      <c r="R604" s="2"/>
      <c r="S604" s="2"/>
      <c r="T604" s="2"/>
      <c r="U604" s="2"/>
      <c r="V604" s="2"/>
    </row>
    <row r="605" spans="1:22" ht="24.75" hidden="1" customHeight="1" thickBot="1" x14ac:dyDescent="0.3">
      <c r="A605" s="2"/>
      <c r="B605" s="21"/>
      <c r="C605" s="67"/>
      <c r="D605" s="67"/>
      <c r="E605" s="22"/>
      <c r="F605" s="71"/>
      <c r="G605" s="23"/>
      <c r="H605" s="23"/>
      <c r="I605" s="23"/>
      <c r="J605" s="90"/>
      <c r="K605" s="26"/>
      <c r="L605" s="26"/>
      <c r="M605" s="26"/>
      <c r="N605" s="78"/>
      <c r="O605" s="23"/>
      <c r="P605" s="23"/>
      <c r="Q605" s="2"/>
      <c r="R605" s="2"/>
      <c r="S605" s="2"/>
      <c r="T605" s="2"/>
      <c r="U605" s="2"/>
      <c r="V605" s="2"/>
    </row>
    <row r="606" spans="1:22" ht="24.75" hidden="1" customHeight="1" thickBot="1" x14ac:dyDescent="0.3">
      <c r="A606" s="2"/>
      <c r="B606" s="21"/>
      <c r="C606" s="67"/>
      <c r="D606" s="67"/>
      <c r="E606" s="22"/>
      <c r="F606" s="71"/>
      <c r="G606" s="23"/>
      <c r="H606" s="23"/>
      <c r="I606" s="23"/>
      <c r="J606" s="90"/>
      <c r="K606" s="26"/>
      <c r="L606" s="26"/>
      <c r="M606" s="26"/>
      <c r="N606" s="78"/>
      <c r="O606" s="23"/>
      <c r="P606" s="23"/>
      <c r="Q606" s="2"/>
      <c r="R606" s="2"/>
      <c r="S606" s="2"/>
      <c r="T606" s="2"/>
      <c r="U606" s="2"/>
      <c r="V606" s="2"/>
    </row>
    <row r="607" spans="1:22" ht="24.75" hidden="1" customHeight="1" thickBot="1" x14ac:dyDescent="0.3">
      <c r="A607" s="2"/>
      <c r="B607" s="21"/>
      <c r="C607" s="67"/>
      <c r="D607" s="67"/>
      <c r="E607" s="22"/>
      <c r="F607" s="71"/>
      <c r="G607" s="23"/>
      <c r="H607" s="23"/>
      <c r="I607" s="23"/>
      <c r="J607" s="90"/>
      <c r="K607" s="26"/>
      <c r="L607" s="26"/>
      <c r="M607" s="26"/>
      <c r="N607" s="78"/>
      <c r="O607" s="23"/>
      <c r="P607" s="23"/>
      <c r="Q607" s="2"/>
      <c r="R607" s="2"/>
      <c r="S607" s="2"/>
      <c r="T607" s="2"/>
      <c r="U607" s="2"/>
      <c r="V607" s="2"/>
    </row>
    <row r="608" spans="1:22" ht="24.75" hidden="1" customHeight="1" thickBot="1" x14ac:dyDescent="0.3">
      <c r="A608" s="2"/>
      <c r="B608" s="21"/>
      <c r="C608" s="67"/>
      <c r="D608" s="67"/>
      <c r="E608" s="22"/>
      <c r="F608" s="71"/>
      <c r="G608" s="23"/>
      <c r="H608" s="23"/>
      <c r="I608" s="23"/>
      <c r="J608" s="90"/>
      <c r="K608" s="26"/>
      <c r="L608" s="26"/>
      <c r="M608" s="26"/>
      <c r="N608" s="78"/>
      <c r="O608" s="23"/>
      <c r="P608" s="23"/>
      <c r="Q608" s="2"/>
      <c r="R608" s="2"/>
      <c r="S608" s="2"/>
      <c r="T608" s="2"/>
      <c r="U608" s="2"/>
      <c r="V608" s="2"/>
    </row>
    <row r="609" spans="1:22" ht="24.75" hidden="1" customHeight="1" thickBot="1" x14ac:dyDescent="0.3">
      <c r="A609" s="2"/>
      <c r="B609" s="21"/>
      <c r="C609" s="67"/>
      <c r="D609" s="67"/>
      <c r="E609" s="22"/>
      <c r="F609" s="71"/>
      <c r="G609" s="23"/>
      <c r="H609" s="23"/>
      <c r="I609" s="23"/>
      <c r="J609" s="90"/>
      <c r="K609" s="26"/>
      <c r="L609" s="26"/>
      <c r="M609" s="26"/>
      <c r="N609" s="78"/>
      <c r="O609" s="23"/>
      <c r="P609" s="23"/>
      <c r="Q609" s="2"/>
      <c r="R609" s="2"/>
      <c r="S609" s="2"/>
      <c r="T609" s="2"/>
      <c r="U609" s="2"/>
      <c r="V609" s="2"/>
    </row>
    <row r="610" spans="1:22" ht="24.75" hidden="1" customHeight="1" thickBot="1" x14ac:dyDescent="0.3">
      <c r="A610" s="2"/>
      <c r="B610" s="21"/>
      <c r="C610" s="67"/>
      <c r="D610" s="67"/>
      <c r="E610" s="22"/>
      <c r="F610" s="71"/>
      <c r="G610" s="23"/>
      <c r="H610" s="23"/>
      <c r="I610" s="23"/>
      <c r="J610" s="90"/>
      <c r="K610" s="26"/>
      <c r="L610" s="26"/>
      <c r="M610" s="26"/>
      <c r="N610" s="78"/>
      <c r="O610" s="23"/>
      <c r="P610" s="23"/>
      <c r="Q610" s="2"/>
      <c r="R610" s="2"/>
      <c r="S610" s="2"/>
      <c r="T610" s="2"/>
      <c r="U610" s="2"/>
      <c r="V610" s="2"/>
    </row>
    <row r="611" spans="1:22" ht="24.75" hidden="1" customHeight="1" thickBot="1" x14ac:dyDescent="0.3">
      <c r="A611" s="2"/>
      <c r="B611" s="21"/>
      <c r="C611" s="67"/>
      <c r="D611" s="67"/>
      <c r="E611" s="22"/>
      <c r="F611" s="71"/>
      <c r="G611" s="23"/>
      <c r="H611" s="23"/>
      <c r="I611" s="23"/>
      <c r="J611" s="90"/>
      <c r="K611" s="26"/>
      <c r="L611" s="26"/>
      <c r="M611" s="26"/>
      <c r="N611" s="78"/>
      <c r="O611" s="23"/>
      <c r="P611" s="23"/>
      <c r="Q611" s="2"/>
      <c r="R611" s="2"/>
      <c r="S611" s="2"/>
      <c r="T611" s="2"/>
      <c r="U611" s="2"/>
      <c r="V611" s="2"/>
    </row>
    <row r="612" spans="1:22" ht="24.75" hidden="1" customHeight="1" thickBot="1" x14ac:dyDescent="0.3">
      <c r="A612" s="2"/>
      <c r="B612" s="21"/>
      <c r="C612" s="67"/>
      <c r="D612" s="67"/>
      <c r="E612" s="22"/>
      <c r="F612" s="71"/>
      <c r="G612" s="23"/>
      <c r="H612" s="23"/>
      <c r="I612" s="23"/>
      <c r="J612" s="90"/>
      <c r="K612" s="26"/>
      <c r="L612" s="26"/>
      <c r="M612" s="26"/>
      <c r="N612" s="78"/>
      <c r="O612" s="23"/>
      <c r="P612" s="23"/>
      <c r="Q612" s="2"/>
      <c r="R612" s="2"/>
      <c r="S612" s="2"/>
      <c r="T612" s="2"/>
      <c r="U612" s="2"/>
      <c r="V612" s="2"/>
    </row>
    <row r="613" spans="1:22" ht="24.75" hidden="1" customHeight="1" thickBot="1" x14ac:dyDescent="0.3">
      <c r="A613" s="2"/>
      <c r="B613" s="21"/>
      <c r="C613" s="67"/>
      <c r="D613" s="67"/>
      <c r="E613" s="22"/>
      <c r="F613" s="71"/>
      <c r="G613" s="23"/>
      <c r="H613" s="23"/>
      <c r="I613" s="23"/>
      <c r="J613" s="90"/>
      <c r="K613" s="26"/>
      <c r="L613" s="26"/>
      <c r="M613" s="26"/>
      <c r="N613" s="78"/>
      <c r="O613" s="23"/>
      <c r="P613" s="23"/>
      <c r="Q613" s="2"/>
      <c r="R613" s="2"/>
      <c r="S613" s="2"/>
      <c r="T613" s="2"/>
      <c r="U613" s="2"/>
      <c r="V613" s="2"/>
    </row>
    <row r="614" spans="1:22" ht="24.75" hidden="1" customHeight="1" thickBot="1" x14ac:dyDescent="0.3">
      <c r="A614" s="2"/>
      <c r="B614" s="21"/>
      <c r="C614" s="67"/>
      <c r="D614" s="67"/>
      <c r="E614" s="22"/>
      <c r="F614" s="71"/>
      <c r="G614" s="23"/>
      <c r="H614" s="23"/>
      <c r="I614" s="23"/>
      <c r="J614" s="90"/>
      <c r="K614" s="26"/>
      <c r="L614" s="26"/>
      <c r="M614" s="26"/>
      <c r="N614" s="78"/>
      <c r="O614" s="23"/>
      <c r="P614" s="23"/>
      <c r="Q614" s="2"/>
      <c r="R614" s="2"/>
      <c r="S614" s="2"/>
      <c r="T614" s="2"/>
      <c r="U614" s="2"/>
      <c r="V614" s="2"/>
    </row>
    <row r="615" spans="1:22" ht="24.75" hidden="1" customHeight="1" thickBot="1" x14ac:dyDescent="0.3">
      <c r="A615" s="2"/>
      <c r="B615" s="21"/>
      <c r="C615" s="67"/>
      <c r="D615" s="67"/>
      <c r="E615" s="22"/>
      <c r="F615" s="71"/>
      <c r="G615" s="23"/>
      <c r="H615" s="23"/>
      <c r="I615" s="23"/>
      <c r="J615" s="90"/>
      <c r="K615" s="26"/>
      <c r="L615" s="26"/>
      <c r="M615" s="26"/>
      <c r="N615" s="78"/>
      <c r="O615" s="23"/>
      <c r="P615" s="23"/>
      <c r="Q615" s="2"/>
      <c r="R615" s="2"/>
      <c r="S615" s="2"/>
      <c r="T615" s="2"/>
      <c r="U615" s="2"/>
      <c r="V615" s="2"/>
    </row>
    <row r="616" spans="1:22" ht="24.75" hidden="1" customHeight="1" thickBot="1" x14ac:dyDescent="0.3">
      <c r="A616" s="2"/>
      <c r="B616" s="21"/>
      <c r="C616" s="67"/>
      <c r="D616" s="67"/>
      <c r="E616" s="22"/>
      <c r="F616" s="71"/>
      <c r="G616" s="23"/>
      <c r="H616" s="23"/>
      <c r="I616" s="23"/>
      <c r="J616" s="90"/>
      <c r="K616" s="26"/>
      <c r="L616" s="26"/>
      <c r="M616" s="26"/>
      <c r="N616" s="78"/>
      <c r="O616" s="23"/>
      <c r="P616" s="23"/>
      <c r="Q616" s="2"/>
      <c r="R616" s="2"/>
      <c r="S616" s="2"/>
      <c r="T616" s="2"/>
      <c r="U616" s="2"/>
      <c r="V616" s="2"/>
    </row>
    <row r="617" spans="1:22" ht="24.75" hidden="1" customHeight="1" thickBot="1" x14ac:dyDescent="0.3">
      <c r="A617" s="2"/>
      <c r="B617" s="21"/>
      <c r="C617" s="67"/>
      <c r="D617" s="67"/>
      <c r="E617" s="22"/>
      <c r="F617" s="71"/>
      <c r="G617" s="23"/>
      <c r="H617" s="23"/>
      <c r="I617" s="23"/>
      <c r="J617" s="90"/>
      <c r="K617" s="26"/>
      <c r="L617" s="26"/>
      <c r="M617" s="26"/>
      <c r="N617" s="78"/>
      <c r="O617" s="23"/>
      <c r="P617" s="23"/>
      <c r="Q617" s="2"/>
      <c r="R617" s="2"/>
      <c r="S617" s="2"/>
      <c r="T617" s="2"/>
      <c r="U617" s="2"/>
      <c r="V617" s="2"/>
    </row>
    <row r="618" spans="1:22" ht="24.75" hidden="1" customHeight="1" thickBot="1" x14ac:dyDescent="0.3">
      <c r="A618" s="2"/>
      <c r="B618" s="21"/>
      <c r="C618" s="67"/>
      <c r="D618" s="67"/>
      <c r="E618" s="22"/>
      <c r="F618" s="71"/>
      <c r="G618" s="23"/>
      <c r="H618" s="23"/>
      <c r="I618" s="23"/>
      <c r="J618" s="90"/>
      <c r="K618" s="26"/>
      <c r="L618" s="26"/>
      <c r="M618" s="26"/>
      <c r="N618" s="78"/>
      <c r="O618" s="23"/>
      <c r="P618" s="23"/>
      <c r="Q618" s="2"/>
      <c r="R618" s="2"/>
      <c r="S618" s="2"/>
      <c r="T618" s="2"/>
      <c r="U618" s="2"/>
      <c r="V618" s="2"/>
    </row>
    <row r="619" spans="1:22" ht="24.75" hidden="1" customHeight="1" thickBot="1" x14ac:dyDescent="0.3">
      <c r="A619" s="2"/>
      <c r="B619" s="21"/>
      <c r="C619" s="67"/>
      <c r="D619" s="67"/>
      <c r="E619" s="22"/>
      <c r="F619" s="71"/>
      <c r="G619" s="23"/>
      <c r="H619" s="23"/>
      <c r="I619" s="23"/>
      <c r="J619" s="90"/>
      <c r="K619" s="26"/>
      <c r="L619" s="26"/>
      <c r="M619" s="26"/>
      <c r="N619" s="78"/>
      <c r="O619" s="23"/>
      <c r="P619" s="23"/>
      <c r="Q619" s="2"/>
      <c r="R619" s="2"/>
      <c r="S619" s="2"/>
      <c r="T619" s="2"/>
      <c r="U619" s="2"/>
      <c r="V619" s="2"/>
    </row>
    <row r="620" spans="1:22" ht="24.75" hidden="1" customHeight="1" thickBot="1" x14ac:dyDescent="0.3">
      <c r="A620" s="2"/>
      <c r="B620" s="21"/>
      <c r="C620" s="67"/>
      <c r="D620" s="67"/>
      <c r="E620" s="22"/>
      <c r="F620" s="71"/>
      <c r="G620" s="23"/>
      <c r="H620" s="23"/>
      <c r="I620" s="23"/>
      <c r="J620" s="90"/>
      <c r="K620" s="26"/>
      <c r="L620" s="26"/>
      <c r="M620" s="26"/>
      <c r="N620" s="78"/>
      <c r="O620" s="23"/>
      <c r="P620" s="23"/>
      <c r="Q620" s="2"/>
      <c r="R620" s="2"/>
      <c r="S620" s="2"/>
      <c r="T620" s="2"/>
      <c r="U620" s="2"/>
      <c r="V620" s="2"/>
    </row>
    <row r="621" spans="1:22" ht="24.75" hidden="1" customHeight="1" thickBot="1" x14ac:dyDescent="0.3">
      <c r="A621" s="2"/>
      <c r="B621" s="21"/>
      <c r="C621" s="67"/>
      <c r="D621" s="67"/>
      <c r="E621" s="22"/>
      <c r="F621" s="71"/>
      <c r="G621" s="23"/>
      <c r="H621" s="23"/>
      <c r="I621" s="23"/>
      <c r="J621" s="90"/>
      <c r="K621" s="26"/>
      <c r="L621" s="26"/>
      <c r="M621" s="26"/>
      <c r="N621" s="78"/>
      <c r="O621" s="23"/>
      <c r="P621" s="23"/>
      <c r="Q621" s="2"/>
      <c r="R621" s="2"/>
      <c r="S621" s="2"/>
      <c r="T621" s="2"/>
      <c r="U621" s="2"/>
      <c r="V621" s="2"/>
    </row>
    <row r="622" spans="1:22" ht="24.75" hidden="1" customHeight="1" thickBot="1" x14ac:dyDescent="0.3">
      <c r="A622" s="2"/>
      <c r="B622" s="21"/>
      <c r="C622" s="67"/>
      <c r="D622" s="67"/>
      <c r="E622" s="22"/>
      <c r="F622" s="71"/>
      <c r="G622" s="23"/>
      <c r="H622" s="23"/>
      <c r="I622" s="23"/>
      <c r="J622" s="90"/>
      <c r="K622" s="26"/>
      <c r="L622" s="26"/>
      <c r="M622" s="26"/>
      <c r="N622" s="78"/>
      <c r="O622" s="23"/>
      <c r="P622" s="23"/>
      <c r="Q622" s="2"/>
      <c r="R622" s="2"/>
      <c r="S622" s="2"/>
      <c r="T622" s="2"/>
      <c r="U622" s="2"/>
      <c r="V622" s="2"/>
    </row>
    <row r="623" spans="1:22" ht="24.75" hidden="1" customHeight="1" thickBot="1" x14ac:dyDescent="0.3">
      <c r="A623" s="2"/>
      <c r="B623" s="21"/>
      <c r="C623" s="67"/>
      <c r="D623" s="67"/>
      <c r="E623" s="22"/>
      <c r="F623" s="71"/>
      <c r="G623" s="23"/>
      <c r="H623" s="23"/>
      <c r="I623" s="23"/>
      <c r="J623" s="90"/>
      <c r="K623" s="26"/>
      <c r="L623" s="26"/>
      <c r="M623" s="26"/>
      <c r="N623" s="78"/>
      <c r="O623" s="23"/>
      <c r="P623" s="23"/>
      <c r="Q623" s="2"/>
      <c r="R623" s="2"/>
      <c r="S623" s="2"/>
      <c r="T623" s="2"/>
      <c r="U623" s="2"/>
      <c r="V623" s="2"/>
    </row>
    <row r="624" spans="1:22" ht="24.75" hidden="1" customHeight="1" thickBot="1" x14ac:dyDescent="0.3">
      <c r="A624" s="2"/>
      <c r="B624" s="21"/>
      <c r="C624" s="67"/>
      <c r="D624" s="67"/>
      <c r="E624" s="22"/>
      <c r="F624" s="71"/>
      <c r="G624" s="23"/>
      <c r="H624" s="23"/>
      <c r="I624" s="23"/>
      <c r="J624" s="90"/>
      <c r="K624" s="26"/>
      <c r="L624" s="26"/>
      <c r="M624" s="26"/>
      <c r="N624" s="78"/>
      <c r="O624" s="23"/>
      <c r="P624" s="23"/>
      <c r="Q624" s="2"/>
      <c r="R624" s="2"/>
      <c r="S624" s="2"/>
      <c r="T624" s="2"/>
      <c r="U624" s="2"/>
      <c r="V624" s="2"/>
    </row>
    <row r="625" spans="1:22" ht="24.75" hidden="1" customHeight="1" thickBot="1" x14ac:dyDescent="0.3">
      <c r="A625" s="2"/>
      <c r="B625" s="21"/>
      <c r="C625" s="67"/>
      <c r="D625" s="67"/>
      <c r="E625" s="22"/>
      <c r="F625" s="71"/>
      <c r="G625" s="23"/>
      <c r="H625" s="23"/>
      <c r="I625" s="23"/>
      <c r="J625" s="90"/>
      <c r="K625" s="26"/>
      <c r="L625" s="26"/>
      <c r="M625" s="26"/>
      <c r="N625" s="78"/>
      <c r="O625" s="23"/>
      <c r="P625" s="23"/>
      <c r="Q625" s="2"/>
      <c r="R625" s="2"/>
      <c r="S625" s="2"/>
      <c r="T625" s="2"/>
      <c r="U625" s="2"/>
      <c r="V625" s="2"/>
    </row>
    <row r="626" spans="1:22" ht="24.75" hidden="1" customHeight="1" thickBot="1" x14ac:dyDescent="0.3">
      <c r="A626" s="2"/>
      <c r="B626" s="21"/>
      <c r="C626" s="67"/>
      <c r="D626" s="67"/>
      <c r="E626" s="22"/>
      <c r="F626" s="71"/>
      <c r="G626" s="23"/>
      <c r="H626" s="23"/>
      <c r="I626" s="23"/>
      <c r="J626" s="90"/>
      <c r="K626" s="26"/>
      <c r="L626" s="26"/>
      <c r="M626" s="26"/>
      <c r="N626" s="78"/>
      <c r="O626" s="23"/>
      <c r="P626" s="23"/>
      <c r="Q626" s="2"/>
      <c r="R626" s="2"/>
      <c r="S626" s="2"/>
      <c r="T626" s="2"/>
      <c r="U626" s="2"/>
      <c r="V626" s="2"/>
    </row>
    <row r="627" spans="1:22" ht="24.75" hidden="1" customHeight="1" thickBot="1" x14ac:dyDescent="0.3">
      <c r="A627" s="2"/>
      <c r="B627" s="21"/>
      <c r="C627" s="67"/>
      <c r="D627" s="67"/>
      <c r="E627" s="22"/>
      <c r="F627" s="71"/>
      <c r="G627" s="23"/>
      <c r="H627" s="23"/>
      <c r="I627" s="23"/>
      <c r="J627" s="90"/>
      <c r="K627" s="26"/>
      <c r="L627" s="26"/>
      <c r="M627" s="26"/>
      <c r="N627" s="78"/>
      <c r="O627" s="23"/>
      <c r="P627" s="23"/>
      <c r="Q627" s="2"/>
      <c r="R627" s="2"/>
      <c r="S627" s="2"/>
      <c r="T627" s="2"/>
      <c r="U627" s="2"/>
      <c r="V627" s="2"/>
    </row>
    <row r="628" spans="1:22" ht="24.75" hidden="1" customHeight="1" thickBot="1" x14ac:dyDescent="0.3">
      <c r="A628" s="2"/>
      <c r="B628" s="21"/>
      <c r="C628" s="67"/>
      <c r="D628" s="67"/>
      <c r="E628" s="22"/>
      <c r="F628" s="71"/>
      <c r="G628" s="23"/>
      <c r="H628" s="23"/>
      <c r="I628" s="23"/>
      <c r="J628" s="90"/>
      <c r="K628" s="26"/>
      <c r="L628" s="26"/>
      <c r="M628" s="26"/>
      <c r="N628" s="78"/>
      <c r="O628" s="23"/>
      <c r="P628" s="23"/>
      <c r="Q628" s="2"/>
      <c r="R628" s="2"/>
      <c r="S628" s="2"/>
      <c r="T628" s="2"/>
      <c r="U628" s="2"/>
      <c r="V628" s="2"/>
    </row>
    <row r="629" spans="1:22" ht="24.75" hidden="1" customHeight="1" thickBot="1" x14ac:dyDescent="0.3">
      <c r="A629" s="2"/>
      <c r="B629" s="21"/>
      <c r="C629" s="67"/>
      <c r="D629" s="67"/>
      <c r="E629" s="22"/>
      <c r="F629" s="71"/>
      <c r="G629" s="23"/>
      <c r="H629" s="23"/>
      <c r="I629" s="23"/>
      <c r="J629" s="90"/>
      <c r="K629" s="26"/>
      <c r="L629" s="26"/>
      <c r="M629" s="26"/>
      <c r="N629" s="78"/>
      <c r="O629" s="23"/>
      <c r="P629" s="23"/>
      <c r="Q629" s="2"/>
      <c r="R629" s="2"/>
      <c r="S629" s="2"/>
      <c r="T629" s="2"/>
      <c r="U629" s="2"/>
      <c r="V629" s="2"/>
    </row>
    <row r="630" spans="1:22" ht="24.75" hidden="1" customHeight="1" thickBot="1" x14ac:dyDescent="0.3">
      <c r="A630" s="2"/>
      <c r="B630" s="21"/>
      <c r="C630" s="67"/>
      <c r="D630" s="67"/>
      <c r="E630" s="22"/>
      <c r="F630" s="71"/>
      <c r="G630" s="23"/>
      <c r="H630" s="23"/>
      <c r="I630" s="23"/>
      <c r="J630" s="90"/>
      <c r="K630" s="26"/>
      <c r="L630" s="26"/>
      <c r="M630" s="26"/>
      <c r="N630" s="78"/>
      <c r="O630" s="23"/>
      <c r="P630" s="23"/>
      <c r="Q630" s="2"/>
      <c r="R630" s="2"/>
      <c r="S630" s="2"/>
      <c r="T630" s="2"/>
      <c r="U630" s="2"/>
      <c r="V630" s="2"/>
    </row>
    <row r="631" spans="1:22" ht="24.75" hidden="1" customHeight="1" thickBot="1" x14ac:dyDescent="0.3">
      <c r="A631" s="2"/>
      <c r="B631" s="21"/>
      <c r="C631" s="67"/>
      <c r="D631" s="67"/>
      <c r="E631" s="22"/>
      <c r="F631" s="71"/>
      <c r="G631" s="23"/>
      <c r="H631" s="23"/>
      <c r="I631" s="23"/>
      <c r="J631" s="90"/>
      <c r="K631" s="26"/>
      <c r="L631" s="26"/>
      <c r="M631" s="26"/>
      <c r="N631" s="78"/>
      <c r="O631" s="23"/>
      <c r="P631" s="23"/>
      <c r="Q631" s="2"/>
      <c r="R631" s="2"/>
      <c r="S631" s="2"/>
      <c r="T631" s="2"/>
      <c r="U631" s="2"/>
      <c r="V631" s="2"/>
    </row>
    <row r="632" spans="1:22" ht="24.75" hidden="1" customHeight="1" thickBot="1" x14ac:dyDescent="0.3">
      <c r="A632" s="2"/>
      <c r="B632" s="21"/>
      <c r="C632" s="67"/>
      <c r="D632" s="67"/>
      <c r="E632" s="22"/>
      <c r="F632" s="71"/>
      <c r="G632" s="23"/>
      <c r="H632" s="23"/>
      <c r="I632" s="23"/>
      <c r="J632" s="90"/>
      <c r="K632" s="26"/>
      <c r="L632" s="26"/>
      <c r="M632" s="26"/>
      <c r="N632" s="78"/>
      <c r="O632" s="23"/>
      <c r="P632" s="23"/>
      <c r="Q632" s="2"/>
      <c r="R632" s="2"/>
      <c r="S632" s="2"/>
      <c r="T632" s="2"/>
      <c r="U632" s="2"/>
      <c r="V632" s="2"/>
    </row>
    <row r="633" spans="1:22" ht="24.75" hidden="1" customHeight="1" thickBot="1" x14ac:dyDescent="0.3">
      <c r="A633" s="2"/>
      <c r="B633" s="21"/>
      <c r="C633" s="67"/>
      <c r="D633" s="67"/>
      <c r="E633" s="22"/>
      <c r="F633" s="71"/>
      <c r="G633" s="23"/>
      <c r="H633" s="23"/>
      <c r="I633" s="23"/>
      <c r="J633" s="90"/>
      <c r="K633" s="26"/>
      <c r="L633" s="26"/>
      <c r="M633" s="26"/>
      <c r="N633" s="78"/>
      <c r="O633" s="23"/>
      <c r="P633" s="23"/>
      <c r="Q633" s="2"/>
      <c r="R633" s="2"/>
      <c r="S633" s="2"/>
      <c r="T633" s="2"/>
      <c r="U633" s="2"/>
      <c r="V633" s="2"/>
    </row>
    <row r="634" spans="1:22" ht="24.75" hidden="1" customHeight="1" thickBot="1" x14ac:dyDescent="0.3">
      <c r="A634" s="2"/>
      <c r="B634" s="21"/>
      <c r="C634" s="67"/>
      <c r="D634" s="67"/>
      <c r="E634" s="22"/>
      <c r="F634" s="71"/>
      <c r="G634" s="23"/>
      <c r="H634" s="23"/>
      <c r="I634" s="23"/>
      <c r="J634" s="90"/>
      <c r="K634" s="26"/>
      <c r="L634" s="26"/>
      <c r="M634" s="26"/>
      <c r="N634" s="78"/>
      <c r="O634" s="23"/>
      <c r="P634" s="23"/>
      <c r="Q634" s="2"/>
      <c r="R634" s="2"/>
      <c r="S634" s="2"/>
      <c r="T634" s="2"/>
      <c r="U634" s="2"/>
      <c r="V634" s="2"/>
    </row>
    <row r="635" spans="1:22" ht="24.75" hidden="1" customHeight="1" thickBot="1" x14ac:dyDescent="0.3">
      <c r="A635" s="2"/>
      <c r="B635" s="21"/>
      <c r="C635" s="67"/>
      <c r="D635" s="67"/>
      <c r="E635" s="22"/>
      <c r="F635" s="71"/>
      <c r="G635" s="23"/>
      <c r="H635" s="23"/>
      <c r="I635" s="23"/>
      <c r="J635" s="90"/>
      <c r="K635" s="26"/>
      <c r="L635" s="26"/>
      <c r="M635" s="26"/>
      <c r="N635" s="78"/>
      <c r="O635" s="23"/>
      <c r="P635" s="23"/>
      <c r="Q635" s="2"/>
      <c r="R635" s="2"/>
      <c r="S635" s="2"/>
      <c r="T635" s="2"/>
      <c r="U635" s="2"/>
      <c r="V635" s="2"/>
    </row>
    <row r="636" spans="1:22" ht="24.75" hidden="1" customHeight="1" thickBot="1" x14ac:dyDescent="0.3">
      <c r="A636" s="2"/>
      <c r="B636" s="21"/>
      <c r="C636" s="67"/>
      <c r="D636" s="67"/>
      <c r="E636" s="22"/>
      <c r="F636" s="71"/>
      <c r="G636" s="23"/>
      <c r="H636" s="23"/>
      <c r="I636" s="23"/>
      <c r="J636" s="90"/>
      <c r="K636" s="26"/>
      <c r="L636" s="26"/>
      <c r="M636" s="26"/>
      <c r="N636" s="78"/>
      <c r="O636" s="23"/>
      <c r="P636" s="23"/>
      <c r="Q636" s="2"/>
      <c r="R636" s="2"/>
      <c r="S636" s="2"/>
      <c r="T636" s="2"/>
      <c r="U636" s="2"/>
      <c r="V636" s="2"/>
    </row>
    <row r="637" spans="1:22" ht="24.75" hidden="1" customHeight="1" thickBot="1" x14ac:dyDescent="0.3">
      <c r="A637" s="2"/>
      <c r="B637" s="21"/>
      <c r="C637" s="67"/>
      <c r="D637" s="67"/>
      <c r="E637" s="22"/>
      <c r="F637" s="71"/>
      <c r="G637" s="23"/>
      <c r="H637" s="23"/>
      <c r="I637" s="23"/>
      <c r="J637" s="90"/>
      <c r="K637" s="26"/>
      <c r="L637" s="26"/>
      <c r="M637" s="26"/>
      <c r="N637" s="78"/>
      <c r="O637" s="23"/>
      <c r="P637" s="23"/>
      <c r="Q637" s="2"/>
      <c r="R637" s="2"/>
      <c r="S637" s="2"/>
      <c r="T637" s="2"/>
      <c r="U637" s="2"/>
      <c r="V637" s="2"/>
    </row>
    <row r="638" spans="1:22" ht="24.75" hidden="1" customHeight="1" thickBot="1" x14ac:dyDescent="0.3">
      <c r="A638" s="2"/>
      <c r="B638" s="21"/>
      <c r="C638" s="67"/>
      <c r="D638" s="67"/>
      <c r="E638" s="22"/>
      <c r="F638" s="71"/>
      <c r="G638" s="23"/>
      <c r="H638" s="23"/>
      <c r="I638" s="23"/>
      <c r="J638" s="90"/>
      <c r="K638" s="26"/>
      <c r="L638" s="26"/>
      <c r="M638" s="26"/>
      <c r="N638" s="78"/>
      <c r="O638" s="23"/>
      <c r="P638" s="23"/>
      <c r="Q638" s="2"/>
      <c r="R638" s="2"/>
      <c r="S638" s="2"/>
      <c r="T638" s="2"/>
      <c r="U638" s="2"/>
      <c r="V638" s="2"/>
    </row>
    <row r="639" spans="1:22" ht="24.75" hidden="1" customHeight="1" thickBot="1" x14ac:dyDescent="0.3">
      <c r="A639" s="2"/>
      <c r="B639" s="21"/>
      <c r="C639" s="67"/>
      <c r="D639" s="67"/>
      <c r="E639" s="22"/>
      <c r="F639" s="71"/>
      <c r="G639" s="23"/>
      <c r="H639" s="23"/>
      <c r="I639" s="23"/>
      <c r="J639" s="90"/>
      <c r="K639" s="26"/>
      <c r="L639" s="26"/>
      <c r="M639" s="26"/>
      <c r="N639" s="78"/>
      <c r="O639" s="23"/>
      <c r="P639" s="23"/>
      <c r="Q639" s="2"/>
      <c r="R639" s="2"/>
      <c r="S639" s="2"/>
      <c r="T639" s="2"/>
      <c r="U639" s="2"/>
      <c r="V639" s="2"/>
    </row>
    <row r="640" spans="1:22" ht="24.75" hidden="1" customHeight="1" thickBot="1" x14ac:dyDescent="0.3">
      <c r="A640" s="2"/>
      <c r="B640" s="21"/>
      <c r="C640" s="67"/>
      <c r="D640" s="67"/>
      <c r="E640" s="22"/>
      <c r="F640" s="71"/>
      <c r="G640" s="23"/>
      <c r="H640" s="23"/>
      <c r="I640" s="23"/>
      <c r="J640" s="90"/>
      <c r="K640" s="26"/>
      <c r="L640" s="26"/>
      <c r="M640" s="26"/>
      <c r="N640" s="78"/>
      <c r="O640" s="23"/>
      <c r="P640" s="23"/>
      <c r="Q640" s="2"/>
      <c r="R640" s="2"/>
      <c r="S640" s="2"/>
      <c r="T640" s="2"/>
      <c r="U640" s="2"/>
      <c r="V640" s="2"/>
    </row>
    <row r="641" spans="1:22" ht="24.75" hidden="1" customHeight="1" thickBot="1" x14ac:dyDescent="0.3">
      <c r="A641" s="2"/>
      <c r="B641" s="21"/>
      <c r="C641" s="67"/>
      <c r="D641" s="67"/>
      <c r="E641" s="22"/>
      <c r="F641" s="71"/>
      <c r="G641" s="23"/>
      <c r="H641" s="23"/>
      <c r="I641" s="23"/>
      <c r="J641" s="90"/>
      <c r="K641" s="26"/>
      <c r="L641" s="26"/>
      <c r="M641" s="26"/>
      <c r="N641" s="78"/>
      <c r="O641" s="23"/>
      <c r="P641" s="23"/>
      <c r="Q641" s="2"/>
      <c r="R641" s="2"/>
      <c r="S641" s="2"/>
      <c r="T641" s="2"/>
      <c r="U641" s="2"/>
      <c r="V641" s="2"/>
    </row>
    <row r="642" spans="1:22" ht="24.75" hidden="1" customHeight="1" thickBot="1" x14ac:dyDescent="0.3">
      <c r="A642" s="2"/>
      <c r="B642" s="21"/>
      <c r="C642" s="67"/>
      <c r="D642" s="67"/>
      <c r="E642" s="22"/>
      <c r="F642" s="71"/>
      <c r="G642" s="23"/>
      <c r="H642" s="23"/>
      <c r="I642" s="23"/>
      <c r="J642" s="90"/>
      <c r="K642" s="26"/>
      <c r="L642" s="26"/>
      <c r="M642" s="26"/>
      <c r="N642" s="78"/>
      <c r="O642" s="23"/>
      <c r="P642" s="23"/>
      <c r="Q642" s="2"/>
      <c r="R642" s="2"/>
      <c r="S642" s="2"/>
      <c r="T642" s="2"/>
      <c r="U642" s="2"/>
      <c r="V642" s="2"/>
    </row>
    <row r="643" spans="1:22" ht="24.75" hidden="1" customHeight="1" thickBot="1" x14ac:dyDescent="0.3">
      <c r="A643" s="2"/>
      <c r="B643" s="21"/>
      <c r="C643" s="67"/>
      <c r="D643" s="67"/>
      <c r="E643" s="22"/>
      <c r="F643" s="71"/>
      <c r="G643" s="23"/>
      <c r="H643" s="23"/>
      <c r="I643" s="23"/>
      <c r="J643" s="90"/>
      <c r="K643" s="26"/>
      <c r="L643" s="26"/>
      <c r="M643" s="26"/>
      <c r="N643" s="78"/>
      <c r="O643" s="23"/>
      <c r="P643" s="23"/>
      <c r="Q643" s="2"/>
      <c r="R643" s="2"/>
      <c r="S643" s="2"/>
      <c r="T643" s="2"/>
      <c r="U643" s="2"/>
      <c r="V643" s="2"/>
    </row>
    <row r="644" spans="1:22" ht="24.75" hidden="1" customHeight="1" thickBot="1" x14ac:dyDescent="0.3">
      <c r="A644" s="2"/>
      <c r="B644" s="21"/>
      <c r="C644" s="67"/>
      <c r="D644" s="67"/>
      <c r="E644" s="22"/>
      <c r="F644" s="71"/>
      <c r="G644" s="23"/>
      <c r="H644" s="23"/>
      <c r="I644" s="23"/>
      <c r="J644" s="90"/>
      <c r="K644" s="26"/>
      <c r="L644" s="26"/>
      <c r="M644" s="26"/>
      <c r="N644" s="78"/>
      <c r="O644" s="23"/>
      <c r="P644" s="23"/>
      <c r="Q644" s="2"/>
      <c r="R644" s="2"/>
      <c r="S644" s="2"/>
      <c r="T644" s="2"/>
      <c r="U644" s="2"/>
      <c r="V644" s="2"/>
    </row>
    <row r="645" spans="1:22" ht="24.75" hidden="1" customHeight="1" thickBot="1" x14ac:dyDescent="0.3">
      <c r="A645" s="2"/>
      <c r="B645" s="21"/>
      <c r="C645" s="67"/>
      <c r="D645" s="67"/>
      <c r="E645" s="22"/>
      <c r="F645" s="71"/>
      <c r="G645" s="23"/>
      <c r="H645" s="23"/>
      <c r="I645" s="23"/>
      <c r="J645" s="90"/>
      <c r="K645" s="26"/>
      <c r="L645" s="26"/>
      <c r="M645" s="26"/>
      <c r="N645" s="78"/>
      <c r="O645" s="23"/>
      <c r="P645" s="23"/>
      <c r="Q645" s="2"/>
      <c r="R645" s="2"/>
      <c r="S645" s="2"/>
      <c r="T645" s="2"/>
      <c r="U645" s="2"/>
      <c r="V645" s="2"/>
    </row>
    <row r="646" spans="1:22" ht="24.75" hidden="1" customHeight="1" thickBot="1" x14ac:dyDescent="0.3">
      <c r="A646" s="2"/>
      <c r="B646" s="21"/>
      <c r="C646" s="67"/>
      <c r="D646" s="67"/>
      <c r="E646" s="22"/>
      <c r="F646" s="71"/>
      <c r="G646" s="23"/>
      <c r="H646" s="23"/>
      <c r="I646" s="23"/>
      <c r="J646" s="90"/>
      <c r="K646" s="26"/>
      <c r="L646" s="26"/>
      <c r="M646" s="26"/>
      <c r="N646" s="78"/>
      <c r="O646" s="23"/>
      <c r="P646" s="23"/>
      <c r="Q646" s="2"/>
      <c r="R646" s="2"/>
      <c r="S646" s="2"/>
      <c r="T646" s="2"/>
      <c r="U646" s="2"/>
      <c r="V646" s="2"/>
    </row>
    <row r="647" spans="1:22" ht="24.75" hidden="1" customHeight="1" thickBot="1" x14ac:dyDescent="0.3">
      <c r="A647" s="2"/>
      <c r="B647" s="21"/>
      <c r="C647" s="67"/>
      <c r="D647" s="67"/>
      <c r="E647" s="22"/>
      <c r="F647" s="71"/>
      <c r="G647" s="23"/>
      <c r="H647" s="23"/>
      <c r="I647" s="23"/>
      <c r="J647" s="90"/>
      <c r="K647" s="26"/>
      <c r="L647" s="26"/>
      <c r="M647" s="26"/>
      <c r="N647" s="78"/>
      <c r="O647" s="23"/>
      <c r="P647" s="23"/>
      <c r="Q647" s="2"/>
      <c r="R647" s="2"/>
      <c r="S647" s="2"/>
      <c r="T647" s="2"/>
      <c r="U647" s="2"/>
      <c r="V647" s="2"/>
    </row>
    <row r="648" spans="1:22" ht="24.75" hidden="1" customHeight="1" thickBot="1" x14ac:dyDescent="0.3">
      <c r="A648" s="2"/>
      <c r="B648" s="21"/>
      <c r="C648" s="67"/>
      <c r="D648" s="67"/>
      <c r="E648" s="22"/>
      <c r="F648" s="71"/>
      <c r="G648" s="23"/>
      <c r="H648" s="23"/>
      <c r="I648" s="23"/>
      <c r="J648" s="90"/>
      <c r="K648" s="26"/>
      <c r="L648" s="26"/>
      <c r="M648" s="26"/>
      <c r="N648" s="78"/>
      <c r="O648" s="23"/>
      <c r="P648" s="23"/>
      <c r="Q648" s="2"/>
      <c r="R648" s="2"/>
      <c r="S648" s="2"/>
      <c r="T648" s="2"/>
      <c r="U648" s="2"/>
      <c r="V648" s="2"/>
    </row>
    <row r="649" spans="1:22" ht="24.75" hidden="1" customHeight="1" thickBot="1" x14ac:dyDescent="0.3">
      <c r="A649" s="2"/>
      <c r="B649" s="21"/>
      <c r="C649" s="67"/>
      <c r="D649" s="67"/>
      <c r="E649" s="22"/>
      <c r="F649" s="71"/>
      <c r="G649" s="23"/>
      <c r="H649" s="23"/>
      <c r="I649" s="23"/>
      <c r="J649" s="90"/>
      <c r="K649" s="26"/>
      <c r="L649" s="26"/>
      <c r="M649" s="26"/>
      <c r="N649" s="78"/>
      <c r="O649" s="23"/>
      <c r="P649" s="23"/>
      <c r="Q649" s="2"/>
      <c r="R649" s="2"/>
      <c r="S649" s="2"/>
      <c r="T649" s="2"/>
      <c r="U649" s="2"/>
      <c r="V649" s="2"/>
    </row>
    <row r="650" spans="1:22" ht="24.75" hidden="1" customHeight="1" thickBot="1" x14ac:dyDescent="0.3">
      <c r="A650" s="2"/>
      <c r="B650" s="21"/>
      <c r="C650" s="67"/>
      <c r="D650" s="67"/>
      <c r="E650" s="22"/>
      <c r="F650" s="71"/>
      <c r="G650" s="23"/>
      <c r="H650" s="23"/>
      <c r="I650" s="23"/>
      <c r="J650" s="90"/>
      <c r="K650" s="26"/>
      <c r="L650" s="26"/>
      <c r="M650" s="26"/>
      <c r="N650" s="78"/>
      <c r="O650" s="23"/>
      <c r="P650" s="23"/>
      <c r="Q650" s="2"/>
      <c r="R650" s="2"/>
      <c r="S650" s="2"/>
      <c r="T650" s="2"/>
      <c r="U650" s="2"/>
      <c r="V650" s="2"/>
    </row>
    <row r="651" spans="1:22" ht="24.75" hidden="1" customHeight="1" thickBot="1" x14ac:dyDescent="0.3">
      <c r="A651" s="2"/>
      <c r="B651" s="21"/>
      <c r="C651" s="67"/>
      <c r="D651" s="67"/>
      <c r="E651" s="22"/>
      <c r="F651" s="71"/>
      <c r="G651" s="23"/>
      <c r="H651" s="23"/>
      <c r="I651" s="23"/>
      <c r="J651" s="90"/>
      <c r="K651" s="26"/>
      <c r="L651" s="26"/>
      <c r="M651" s="26"/>
      <c r="N651" s="78"/>
      <c r="O651" s="23"/>
      <c r="P651" s="23"/>
      <c r="Q651" s="2"/>
      <c r="R651" s="2"/>
      <c r="S651" s="2"/>
      <c r="T651" s="2"/>
      <c r="U651" s="2"/>
      <c r="V651" s="2"/>
    </row>
    <row r="652" spans="1:22" ht="24.75" hidden="1" customHeight="1" thickBot="1" x14ac:dyDescent="0.3">
      <c r="A652" s="2"/>
      <c r="B652" s="21"/>
      <c r="C652" s="67"/>
      <c r="D652" s="67"/>
      <c r="E652" s="22"/>
      <c r="F652" s="71"/>
      <c r="G652" s="23"/>
      <c r="H652" s="23"/>
      <c r="I652" s="23"/>
      <c r="J652" s="90"/>
      <c r="K652" s="26"/>
      <c r="L652" s="26"/>
      <c r="M652" s="26"/>
      <c r="N652" s="78"/>
      <c r="O652" s="23"/>
      <c r="P652" s="23"/>
      <c r="Q652" s="2"/>
      <c r="R652" s="2"/>
      <c r="S652" s="2"/>
      <c r="T652" s="2"/>
      <c r="U652" s="2"/>
      <c r="V652" s="2"/>
    </row>
    <row r="653" spans="1:22" ht="24.75" hidden="1" customHeight="1" thickBot="1" x14ac:dyDescent="0.3">
      <c r="A653" s="2"/>
      <c r="B653" s="21"/>
      <c r="C653" s="67"/>
      <c r="D653" s="67"/>
      <c r="E653" s="22"/>
      <c r="F653" s="71"/>
      <c r="G653" s="23"/>
      <c r="H653" s="23"/>
      <c r="I653" s="23"/>
      <c r="J653" s="90"/>
      <c r="K653" s="26"/>
      <c r="L653" s="26"/>
      <c r="M653" s="26"/>
      <c r="N653" s="78"/>
      <c r="O653" s="23"/>
      <c r="P653" s="23"/>
      <c r="Q653" s="2"/>
      <c r="R653" s="2"/>
      <c r="S653" s="2"/>
      <c r="T653" s="2"/>
      <c r="U653" s="2"/>
      <c r="V653" s="2"/>
    </row>
    <row r="654" spans="1:22" ht="24.75" hidden="1" customHeight="1" thickBot="1" x14ac:dyDescent="0.3">
      <c r="A654" s="2"/>
      <c r="B654" s="21"/>
      <c r="C654" s="67"/>
      <c r="D654" s="67"/>
      <c r="E654" s="22"/>
      <c r="F654" s="71"/>
      <c r="G654" s="23"/>
      <c r="H654" s="23"/>
      <c r="I654" s="23"/>
      <c r="J654" s="90"/>
      <c r="K654" s="26"/>
      <c r="L654" s="26"/>
      <c r="M654" s="26"/>
      <c r="N654" s="78"/>
      <c r="O654" s="23"/>
      <c r="P654" s="23"/>
      <c r="Q654" s="2"/>
      <c r="R654" s="2"/>
      <c r="S654" s="2"/>
      <c r="T654" s="2"/>
      <c r="U654" s="2"/>
      <c r="V654" s="2"/>
    </row>
    <row r="655" spans="1:22" ht="24.75" hidden="1" customHeight="1" thickBot="1" x14ac:dyDescent="0.3">
      <c r="A655" s="2"/>
      <c r="B655" s="21"/>
      <c r="C655" s="67"/>
      <c r="D655" s="67"/>
      <c r="E655" s="22"/>
      <c r="F655" s="71"/>
      <c r="G655" s="23"/>
      <c r="H655" s="23"/>
      <c r="I655" s="23"/>
      <c r="J655" s="90"/>
      <c r="K655" s="26"/>
      <c r="L655" s="26"/>
      <c r="M655" s="26"/>
      <c r="N655" s="78"/>
      <c r="O655" s="23"/>
      <c r="P655" s="23"/>
      <c r="Q655" s="2"/>
      <c r="R655" s="2"/>
      <c r="S655" s="2"/>
      <c r="T655" s="2"/>
      <c r="U655" s="2"/>
      <c r="V655" s="2"/>
    </row>
    <row r="656" spans="1:22" ht="24.75" hidden="1" customHeight="1" thickBot="1" x14ac:dyDescent="0.3">
      <c r="A656" s="2"/>
      <c r="B656" s="21"/>
      <c r="C656" s="67"/>
      <c r="D656" s="67"/>
      <c r="E656" s="22"/>
      <c r="F656" s="71"/>
      <c r="G656" s="23"/>
      <c r="H656" s="23"/>
      <c r="I656" s="23"/>
      <c r="J656" s="90"/>
      <c r="K656" s="26"/>
      <c r="L656" s="26"/>
      <c r="M656" s="26"/>
      <c r="N656" s="78"/>
      <c r="O656" s="23"/>
      <c r="P656" s="23"/>
      <c r="Q656" s="2"/>
      <c r="R656" s="2"/>
      <c r="S656" s="2"/>
      <c r="T656" s="2"/>
      <c r="U656" s="2"/>
      <c r="V656" s="2"/>
    </row>
    <row r="657" spans="1:22" ht="24.75" hidden="1" customHeight="1" thickBot="1" x14ac:dyDescent="0.3">
      <c r="A657" s="2"/>
      <c r="B657" s="21"/>
      <c r="C657" s="67"/>
      <c r="D657" s="67"/>
      <c r="E657" s="22"/>
      <c r="F657" s="71"/>
      <c r="G657" s="23"/>
      <c r="H657" s="23"/>
      <c r="I657" s="23"/>
      <c r="J657" s="90"/>
      <c r="K657" s="26"/>
      <c r="L657" s="26"/>
      <c r="M657" s="26"/>
      <c r="N657" s="78"/>
      <c r="O657" s="23"/>
      <c r="P657" s="23"/>
      <c r="Q657" s="2"/>
      <c r="R657" s="2"/>
      <c r="S657" s="2"/>
      <c r="T657" s="2"/>
      <c r="U657" s="2"/>
      <c r="V657" s="2"/>
    </row>
    <row r="658" spans="1:22" ht="24.75" hidden="1" customHeight="1" thickBot="1" x14ac:dyDescent="0.3">
      <c r="A658" s="2"/>
      <c r="B658" s="21"/>
      <c r="C658" s="67"/>
      <c r="D658" s="67"/>
      <c r="E658" s="22"/>
      <c r="F658" s="71"/>
      <c r="G658" s="23"/>
      <c r="H658" s="23"/>
      <c r="I658" s="23"/>
      <c r="J658" s="90"/>
      <c r="K658" s="26"/>
      <c r="L658" s="26"/>
      <c r="M658" s="26"/>
      <c r="N658" s="78"/>
      <c r="O658" s="23"/>
      <c r="P658" s="23"/>
      <c r="Q658" s="2"/>
      <c r="R658" s="2"/>
      <c r="S658" s="2"/>
      <c r="T658" s="2"/>
      <c r="U658" s="2"/>
      <c r="V658" s="2"/>
    </row>
    <row r="659" spans="1:22" ht="24.75" hidden="1" customHeight="1" thickBot="1" x14ac:dyDescent="0.3">
      <c r="A659" s="2"/>
      <c r="B659" s="21"/>
      <c r="C659" s="67"/>
      <c r="D659" s="67"/>
      <c r="E659" s="22"/>
      <c r="F659" s="71"/>
      <c r="G659" s="23"/>
      <c r="H659" s="23"/>
      <c r="I659" s="23"/>
      <c r="J659" s="90"/>
      <c r="K659" s="26"/>
      <c r="L659" s="26"/>
      <c r="M659" s="26"/>
      <c r="N659" s="78"/>
      <c r="O659" s="23"/>
      <c r="P659" s="23"/>
      <c r="Q659" s="2"/>
      <c r="R659" s="2"/>
      <c r="S659" s="2"/>
      <c r="T659" s="2"/>
      <c r="U659" s="2"/>
      <c r="V659" s="2"/>
    </row>
    <row r="660" spans="1:22" ht="24.75" hidden="1" customHeight="1" thickBot="1" x14ac:dyDescent="0.3">
      <c r="A660" s="2"/>
      <c r="B660" s="21"/>
      <c r="C660" s="67"/>
      <c r="D660" s="67"/>
      <c r="E660" s="22"/>
      <c r="F660" s="71"/>
      <c r="G660" s="23"/>
      <c r="H660" s="23"/>
      <c r="I660" s="23"/>
      <c r="J660" s="90"/>
      <c r="K660" s="26"/>
      <c r="L660" s="26"/>
      <c r="M660" s="26"/>
      <c r="N660" s="78"/>
      <c r="O660" s="23"/>
      <c r="P660" s="23"/>
      <c r="Q660" s="2"/>
      <c r="R660" s="2"/>
      <c r="S660" s="2"/>
      <c r="T660" s="2"/>
      <c r="U660" s="2"/>
      <c r="V660" s="2"/>
    </row>
    <row r="661" spans="1:22" ht="24.75" hidden="1" customHeight="1" thickBot="1" x14ac:dyDescent="0.3">
      <c r="A661" s="2"/>
      <c r="B661" s="21"/>
      <c r="C661" s="67"/>
      <c r="D661" s="67"/>
      <c r="E661" s="22"/>
      <c r="F661" s="71"/>
      <c r="G661" s="23"/>
      <c r="H661" s="23"/>
      <c r="I661" s="23"/>
      <c r="J661" s="90"/>
      <c r="K661" s="26"/>
      <c r="L661" s="26"/>
      <c r="M661" s="26"/>
      <c r="N661" s="78"/>
      <c r="O661" s="23"/>
      <c r="P661" s="23"/>
      <c r="Q661" s="2"/>
      <c r="R661" s="2"/>
      <c r="S661" s="2"/>
      <c r="T661" s="2"/>
      <c r="U661" s="2"/>
      <c r="V661" s="2"/>
    </row>
    <row r="662" spans="1:22" ht="24.75" hidden="1" customHeight="1" thickBot="1" x14ac:dyDescent="0.3">
      <c r="A662" s="2"/>
      <c r="B662" s="21"/>
      <c r="C662" s="67"/>
      <c r="D662" s="67"/>
      <c r="E662" s="22"/>
      <c r="F662" s="71"/>
      <c r="G662" s="23"/>
      <c r="H662" s="23"/>
      <c r="I662" s="23"/>
      <c r="J662" s="90"/>
      <c r="K662" s="26"/>
      <c r="L662" s="26"/>
      <c r="M662" s="26"/>
      <c r="N662" s="78"/>
      <c r="O662" s="23"/>
      <c r="P662" s="23"/>
      <c r="Q662" s="2"/>
      <c r="R662" s="2"/>
      <c r="S662" s="2"/>
      <c r="T662" s="2"/>
      <c r="U662" s="2"/>
      <c r="V662" s="2"/>
    </row>
    <row r="663" spans="1:22" ht="24.75" hidden="1" customHeight="1" thickBot="1" x14ac:dyDescent="0.3">
      <c r="A663" s="2"/>
      <c r="B663" s="21"/>
      <c r="C663" s="67"/>
      <c r="D663" s="67"/>
      <c r="E663" s="22"/>
      <c r="F663" s="71"/>
      <c r="G663" s="23"/>
      <c r="H663" s="23"/>
      <c r="I663" s="23"/>
      <c r="J663" s="90"/>
      <c r="K663" s="26"/>
      <c r="L663" s="26"/>
      <c r="M663" s="26"/>
      <c r="N663" s="78"/>
      <c r="O663" s="23"/>
      <c r="P663" s="23"/>
      <c r="Q663" s="2"/>
      <c r="R663" s="2"/>
      <c r="S663" s="2"/>
      <c r="T663" s="2"/>
      <c r="U663" s="2"/>
      <c r="V663" s="2"/>
    </row>
    <row r="664" spans="1:22" ht="24.75" hidden="1" customHeight="1" thickBot="1" x14ac:dyDescent="0.3">
      <c r="A664" s="2"/>
      <c r="B664" s="21"/>
      <c r="C664" s="67"/>
      <c r="D664" s="67"/>
      <c r="E664" s="22"/>
      <c r="F664" s="71"/>
      <c r="G664" s="23"/>
      <c r="H664" s="23"/>
      <c r="I664" s="23"/>
      <c r="J664" s="90"/>
      <c r="K664" s="26"/>
      <c r="L664" s="26"/>
      <c r="M664" s="26"/>
      <c r="N664" s="78"/>
      <c r="O664" s="23"/>
      <c r="P664" s="23"/>
      <c r="Q664" s="2"/>
      <c r="R664" s="2"/>
      <c r="S664" s="2"/>
      <c r="T664" s="2"/>
      <c r="U664" s="2"/>
      <c r="V664" s="2"/>
    </row>
    <row r="665" spans="1:22" ht="24.75" hidden="1" customHeight="1" thickBot="1" x14ac:dyDescent="0.3">
      <c r="A665" s="2"/>
      <c r="B665" s="21"/>
      <c r="C665" s="67"/>
      <c r="D665" s="67"/>
      <c r="E665" s="22"/>
      <c r="F665" s="71"/>
      <c r="G665" s="23"/>
      <c r="H665" s="23"/>
      <c r="I665" s="23"/>
      <c r="J665" s="90"/>
      <c r="K665" s="26"/>
      <c r="L665" s="26"/>
      <c r="M665" s="26"/>
      <c r="N665" s="78"/>
      <c r="O665" s="23"/>
      <c r="P665" s="23"/>
      <c r="Q665" s="2"/>
      <c r="R665" s="2"/>
      <c r="S665" s="2"/>
      <c r="T665" s="2"/>
      <c r="U665" s="2"/>
      <c r="V665" s="2"/>
    </row>
    <row r="666" spans="1:22" ht="24.75" hidden="1" customHeight="1" thickBot="1" x14ac:dyDescent="0.3">
      <c r="A666" s="2"/>
      <c r="B666" s="21"/>
      <c r="C666" s="67"/>
      <c r="D666" s="67"/>
      <c r="E666" s="22"/>
      <c r="F666" s="71"/>
      <c r="G666" s="23"/>
      <c r="H666" s="23"/>
      <c r="I666" s="23"/>
      <c r="J666" s="90"/>
      <c r="K666" s="26"/>
      <c r="L666" s="26"/>
      <c r="M666" s="26"/>
      <c r="N666" s="78"/>
      <c r="O666" s="23"/>
      <c r="P666" s="23"/>
      <c r="Q666" s="2"/>
      <c r="R666" s="2"/>
      <c r="S666" s="2"/>
      <c r="T666" s="2"/>
      <c r="U666" s="2"/>
      <c r="V666" s="2"/>
    </row>
    <row r="667" spans="1:22" ht="24.75" hidden="1" customHeight="1" thickBot="1" x14ac:dyDescent="0.3">
      <c r="A667" s="2"/>
      <c r="B667" s="21"/>
      <c r="C667" s="67"/>
      <c r="D667" s="67"/>
      <c r="E667" s="22"/>
      <c r="F667" s="71"/>
      <c r="G667" s="23"/>
      <c r="H667" s="23"/>
      <c r="I667" s="23"/>
      <c r="J667" s="90"/>
      <c r="K667" s="26"/>
      <c r="L667" s="26"/>
      <c r="M667" s="26"/>
      <c r="N667" s="78"/>
      <c r="O667" s="23"/>
      <c r="P667" s="23"/>
      <c r="Q667" s="2"/>
      <c r="R667" s="2"/>
      <c r="S667" s="2"/>
      <c r="T667" s="2"/>
      <c r="U667" s="2"/>
      <c r="V667" s="2"/>
    </row>
    <row r="668" spans="1:22" ht="24.75" hidden="1" customHeight="1" thickBot="1" x14ac:dyDescent="0.3">
      <c r="A668" s="2"/>
      <c r="B668" s="21"/>
      <c r="C668" s="67"/>
      <c r="D668" s="67"/>
      <c r="E668" s="22"/>
      <c r="F668" s="71"/>
      <c r="G668" s="23"/>
      <c r="H668" s="23"/>
      <c r="I668" s="23"/>
      <c r="J668" s="90"/>
      <c r="K668" s="26"/>
      <c r="L668" s="26"/>
      <c r="M668" s="26"/>
      <c r="N668" s="78"/>
      <c r="O668" s="23"/>
      <c r="P668" s="23"/>
      <c r="Q668" s="2"/>
      <c r="R668" s="2"/>
      <c r="S668" s="2"/>
      <c r="T668" s="2"/>
      <c r="U668" s="2"/>
      <c r="V668" s="2"/>
    </row>
    <row r="669" spans="1:22" ht="24.75" hidden="1" customHeight="1" thickBot="1" x14ac:dyDescent="0.3">
      <c r="A669" s="2"/>
      <c r="B669" s="21"/>
      <c r="C669" s="67"/>
      <c r="D669" s="67"/>
      <c r="E669" s="22"/>
      <c r="F669" s="71"/>
      <c r="G669" s="23"/>
      <c r="H669" s="23"/>
      <c r="I669" s="23"/>
      <c r="J669" s="90"/>
      <c r="K669" s="26"/>
      <c r="L669" s="26"/>
      <c r="M669" s="26"/>
      <c r="N669" s="78"/>
      <c r="O669" s="23"/>
      <c r="P669" s="23"/>
      <c r="Q669" s="2"/>
      <c r="R669" s="2"/>
      <c r="S669" s="2"/>
      <c r="T669" s="2"/>
      <c r="U669" s="2"/>
      <c r="V669" s="2"/>
    </row>
    <row r="670" spans="1:22" ht="24.75" hidden="1" customHeight="1" thickBot="1" x14ac:dyDescent="0.3">
      <c r="A670" s="2"/>
      <c r="B670" s="21"/>
      <c r="C670" s="67"/>
      <c r="D670" s="67"/>
      <c r="E670" s="22"/>
      <c r="F670" s="71"/>
      <c r="G670" s="23"/>
      <c r="H670" s="23"/>
      <c r="I670" s="23"/>
      <c r="J670" s="90"/>
      <c r="K670" s="26"/>
      <c r="L670" s="26"/>
      <c r="M670" s="26"/>
      <c r="N670" s="78"/>
      <c r="O670" s="23"/>
      <c r="P670" s="23"/>
      <c r="Q670" s="2"/>
      <c r="R670" s="2"/>
      <c r="S670" s="2"/>
      <c r="T670" s="2"/>
      <c r="U670" s="2"/>
      <c r="V670" s="2"/>
    </row>
    <row r="671" spans="1:22" ht="24.75" hidden="1" customHeight="1" thickBot="1" x14ac:dyDescent="0.3">
      <c r="A671" s="2"/>
      <c r="B671" s="21"/>
      <c r="C671" s="67"/>
      <c r="D671" s="67"/>
      <c r="E671" s="22"/>
      <c r="F671" s="71"/>
      <c r="G671" s="23"/>
      <c r="H671" s="23"/>
      <c r="I671" s="23"/>
      <c r="J671" s="90"/>
      <c r="K671" s="26"/>
      <c r="L671" s="26"/>
      <c r="M671" s="26"/>
      <c r="N671" s="78"/>
      <c r="O671" s="23"/>
      <c r="P671" s="23"/>
      <c r="Q671" s="2"/>
      <c r="R671" s="2"/>
      <c r="S671" s="2"/>
      <c r="T671" s="2"/>
      <c r="U671" s="2"/>
      <c r="V671" s="2"/>
    </row>
    <row r="672" spans="1:22" ht="24.75" hidden="1" customHeight="1" thickBot="1" x14ac:dyDescent="0.3">
      <c r="A672" s="2"/>
      <c r="B672" s="21"/>
      <c r="C672" s="67"/>
      <c r="D672" s="67"/>
      <c r="E672" s="22"/>
      <c r="F672" s="71"/>
      <c r="G672" s="23"/>
      <c r="H672" s="23"/>
      <c r="I672" s="23"/>
      <c r="J672" s="90"/>
      <c r="K672" s="26"/>
      <c r="L672" s="26"/>
      <c r="M672" s="26"/>
      <c r="N672" s="78"/>
      <c r="O672" s="23"/>
      <c r="P672" s="23"/>
      <c r="Q672" s="2"/>
      <c r="R672" s="2"/>
      <c r="S672" s="2"/>
      <c r="T672" s="2"/>
      <c r="U672" s="2"/>
      <c r="V672" s="2"/>
    </row>
    <row r="673" spans="1:22" ht="24.75" hidden="1" customHeight="1" thickBot="1" x14ac:dyDescent="0.3">
      <c r="A673" s="2"/>
      <c r="B673" s="21"/>
      <c r="C673" s="67"/>
      <c r="D673" s="67"/>
      <c r="E673" s="22"/>
      <c r="F673" s="71"/>
      <c r="G673" s="23"/>
      <c r="H673" s="23"/>
      <c r="I673" s="23"/>
      <c r="J673" s="90"/>
      <c r="K673" s="26"/>
      <c r="L673" s="26"/>
      <c r="M673" s="26"/>
      <c r="N673" s="78"/>
      <c r="O673" s="23"/>
      <c r="P673" s="23"/>
      <c r="Q673" s="2"/>
      <c r="R673" s="2"/>
      <c r="S673" s="2"/>
      <c r="T673" s="2"/>
      <c r="U673" s="2"/>
      <c r="V673" s="2"/>
    </row>
    <row r="674" spans="1:22" ht="24.75" hidden="1" customHeight="1" thickBot="1" x14ac:dyDescent="0.3">
      <c r="A674" s="2"/>
      <c r="B674" s="21"/>
      <c r="C674" s="67"/>
      <c r="D674" s="67"/>
      <c r="E674" s="22"/>
      <c r="F674" s="71"/>
      <c r="G674" s="23"/>
      <c r="H674" s="23"/>
      <c r="I674" s="23"/>
      <c r="J674" s="90"/>
      <c r="K674" s="26"/>
      <c r="L674" s="26"/>
      <c r="M674" s="26"/>
      <c r="N674" s="78"/>
      <c r="O674" s="23"/>
      <c r="P674" s="23"/>
      <c r="Q674" s="2"/>
      <c r="R674" s="2"/>
      <c r="S674" s="2"/>
      <c r="T674" s="2"/>
      <c r="U674" s="2"/>
      <c r="V674" s="2"/>
    </row>
    <row r="675" spans="1:22" ht="24.75" hidden="1" customHeight="1" thickBot="1" x14ac:dyDescent="0.3">
      <c r="A675" s="2"/>
      <c r="B675" s="21"/>
      <c r="C675" s="67"/>
      <c r="D675" s="67"/>
      <c r="E675" s="22"/>
      <c r="F675" s="71"/>
      <c r="G675" s="23"/>
      <c r="H675" s="23"/>
      <c r="I675" s="23"/>
      <c r="J675" s="90"/>
      <c r="K675" s="26"/>
      <c r="L675" s="26"/>
      <c r="M675" s="26"/>
      <c r="N675" s="78"/>
      <c r="O675" s="23"/>
      <c r="P675" s="23"/>
      <c r="Q675" s="2"/>
      <c r="R675" s="2"/>
      <c r="S675" s="2"/>
      <c r="T675" s="2"/>
      <c r="U675" s="2"/>
      <c r="V675" s="2"/>
    </row>
    <row r="676" spans="1:22" ht="24.75" hidden="1" customHeight="1" thickBot="1" x14ac:dyDescent="0.3">
      <c r="A676" s="2"/>
      <c r="B676" s="21"/>
      <c r="C676" s="67"/>
      <c r="D676" s="67"/>
      <c r="E676" s="22"/>
      <c r="F676" s="71"/>
      <c r="G676" s="23"/>
      <c r="H676" s="23"/>
      <c r="I676" s="23"/>
      <c r="J676" s="90"/>
      <c r="K676" s="26"/>
      <c r="L676" s="26"/>
      <c r="M676" s="26"/>
      <c r="N676" s="78"/>
      <c r="O676" s="23"/>
      <c r="P676" s="23"/>
      <c r="Q676" s="2"/>
      <c r="R676" s="2"/>
      <c r="S676" s="2"/>
      <c r="T676" s="2"/>
      <c r="U676" s="2"/>
      <c r="V676" s="2"/>
    </row>
    <row r="677" spans="1:22" ht="24.75" hidden="1" customHeight="1" thickBot="1" x14ac:dyDescent="0.3">
      <c r="A677" s="2"/>
      <c r="B677" s="21"/>
      <c r="C677" s="67"/>
      <c r="D677" s="67"/>
      <c r="E677" s="22"/>
      <c r="F677" s="71"/>
      <c r="G677" s="23"/>
      <c r="H677" s="23"/>
      <c r="I677" s="23"/>
      <c r="J677" s="90"/>
      <c r="K677" s="26"/>
      <c r="L677" s="26"/>
      <c r="M677" s="26"/>
      <c r="N677" s="78"/>
      <c r="O677" s="23"/>
      <c r="P677" s="23"/>
      <c r="Q677" s="2"/>
      <c r="R677" s="2"/>
      <c r="S677" s="2"/>
      <c r="T677" s="2"/>
      <c r="U677" s="2"/>
      <c r="V677" s="2"/>
    </row>
    <row r="678" spans="1:22" ht="24.75" hidden="1" customHeight="1" thickBot="1" x14ac:dyDescent="0.3">
      <c r="A678" s="2"/>
      <c r="B678" s="21"/>
      <c r="C678" s="67"/>
      <c r="D678" s="67"/>
      <c r="E678" s="22"/>
      <c r="F678" s="71"/>
      <c r="G678" s="23"/>
      <c r="H678" s="23"/>
      <c r="I678" s="23"/>
      <c r="J678" s="90"/>
      <c r="K678" s="26"/>
      <c r="L678" s="26"/>
      <c r="M678" s="26"/>
      <c r="N678" s="78"/>
      <c r="O678" s="23"/>
      <c r="P678" s="23"/>
      <c r="Q678" s="2"/>
      <c r="R678" s="2"/>
      <c r="S678" s="2"/>
      <c r="T678" s="2"/>
      <c r="U678" s="2"/>
      <c r="V678" s="2"/>
    </row>
    <row r="679" spans="1:22" ht="24.75" hidden="1" customHeight="1" thickBot="1" x14ac:dyDescent="0.3">
      <c r="A679" s="2"/>
      <c r="B679" s="21"/>
      <c r="C679" s="67"/>
      <c r="D679" s="67"/>
      <c r="E679" s="22"/>
      <c r="F679" s="71"/>
      <c r="G679" s="23"/>
      <c r="H679" s="23"/>
      <c r="I679" s="23"/>
      <c r="J679" s="90"/>
      <c r="K679" s="26"/>
      <c r="L679" s="26"/>
      <c r="M679" s="26"/>
      <c r="N679" s="78"/>
      <c r="O679" s="23"/>
      <c r="P679" s="23"/>
      <c r="Q679" s="2"/>
      <c r="R679" s="2"/>
      <c r="S679" s="2"/>
      <c r="T679" s="2"/>
      <c r="U679" s="2"/>
      <c r="V679" s="2"/>
    </row>
    <row r="680" spans="1:22" ht="24.75" hidden="1" customHeight="1" thickBot="1" x14ac:dyDescent="0.3">
      <c r="A680" s="2"/>
      <c r="B680" s="21"/>
      <c r="C680" s="67"/>
      <c r="D680" s="67"/>
      <c r="E680" s="22"/>
      <c r="F680" s="71"/>
      <c r="G680" s="23"/>
      <c r="H680" s="23"/>
      <c r="I680" s="23"/>
      <c r="J680" s="90"/>
      <c r="K680" s="26"/>
      <c r="L680" s="26"/>
      <c r="M680" s="26"/>
      <c r="N680" s="78"/>
      <c r="O680" s="23"/>
      <c r="P680" s="23"/>
      <c r="Q680" s="2"/>
      <c r="R680" s="2"/>
      <c r="S680" s="2"/>
      <c r="T680" s="2"/>
      <c r="U680" s="2"/>
      <c r="V680" s="2"/>
    </row>
    <row r="681" spans="1:22" ht="24.75" hidden="1" customHeight="1" thickBot="1" x14ac:dyDescent="0.3">
      <c r="A681" s="2"/>
      <c r="B681" s="21"/>
      <c r="C681" s="67"/>
      <c r="D681" s="67"/>
      <c r="E681" s="22"/>
      <c r="F681" s="71"/>
      <c r="G681" s="23"/>
      <c r="H681" s="23"/>
      <c r="I681" s="23"/>
      <c r="J681" s="90"/>
      <c r="K681" s="26"/>
      <c r="L681" s="26"/>
      <c r="M681" s="26"/>
      <c r="N681" s="78"/>
      <c r="O681" s="23"/>
      <c r="P681" s="23"/>
      <c r="Q681" s="2"/>
      <c r="R681" s="2"/>
      <c r="S681" s="2"/>
      <c r="T681" s="2"/>
      <c r="U681" s="2"/>
      <c r="V681" s="2"/>
    </row>
    <row r="682" spans="1:22" ht="24.75" hidden="1" customHeight="1" thickBot="1" x14ac:dyDescent="0.3">
      <c r="A682" s="2"/>
      <c r="B682" s="21"/>
      <c r="C682" s="67"/>
      <c r="D682" s="67"/>
      <c r="E682" s="22"/>
      <c r="F682" s="71"/>
      <c r="G682" s="23"/>
      <c r="H682" s="23"/>
      <c r="I682" s="23"/>
      <c r="J682" s="90"/>
      <c r="K682" s="26"/>
      <c r="L682" s="26"/>
      <c r="M682" s="26"/>
      <c r="N682" s="78"/>
      <c r="O682" s="23"/>
      <c r="P682" s="23"/>
      <c r="Q682" s="2"/>
      <c r="R682" s="2"/>
      <c r="S682" s="2"/>
      <c r="T682" s="2"/>
      <c r="U682" s="2"/>
      <c r="V682" s="2"/>
    </row>
    <row r="683" spans="1:22" ht="24.75" hidden="1" customHeight="1" thickBot="1" x14ac:dyDescent="0.3">
      <c r="A683" s="2"/>
      <c r="B683" s="21"/>
      <c r="C683" s="67"/>
      <c r="D683" s="67"/>
      <c r="E683" s="22"/>
      <c r="F683" s="71"/>
      <c r="G683" s="23"/>
      <c r="H683" s="23"/>
      <c r="I683" s="23"/>
      <c r="J683" s="90"/>
      <c r="K683" s="26"/>
      <c r="L683" s="26"/>
      <c r="M683" s="26"/>
      <c r="N683" s="78"/>
      <c r="O683" s="23"/>
      <c r="P683" s="23"/>
      <c r="Q683" s="2"/>
      <c r="R683" s="2"/>
      <c r="S683" s="2"/>
      <c r="T683" s="2"/>
      <c r="U683" s="2"/>
      <c r="V683" s="2"/>
    </row>
    <row r="684" spans="1:22" ht="24.75" hidden="1" customHeight="1" thickBot="1" x14ac:dyDescent="0.3">
      <c r="A684" s="2"/>
      <c r="B684" s="21"/>
      <c r="C684" s="67"/>
      <c r="D684" s="67"/>
      <c r="E684" s="22"/>
      <c r="F684" s="71"/>
      <c r="G684" s="23"/>
      <c r="H684" s="23"/>
      <c r="I684" s="23"/>
      <c r="J684" s="90"/>
      <c r="K684" s="26"/>
      <c r="L684" s="26"/>
      <c r="M684" s="26"/>
      <c r="N684" s="78"/>
      <c r="O684" s="23"/>
      <c r="P684" s="23"/>
      <c r="Q684" s="2"/>
      <c r="R684" s="2"/>
      <c r="S684" s="2"/>
      <c r="T684" s="2"/>
      <c r="U684" s="2"/>
      <c r="V684" s="2"/>
    </row>
    <row r="685" spans="1:22" ht="24.75" hidden="1" customHeight="1" thickBot="1" x14ac:dyDescent="0.3">
      <c r="A685" s="2"/>
      <c r="B685" s="21"/>
      <c r="C685" s="67"/>
      <c r="D685" s="67"/>
      <c r="E685" s="22"/>
      <c r="F685" s="71"/>
      <c r="G685" s="23"/>
      <c r="H685" s="23"/>
      <c r="I685" s="23"/>
      <c r="J685" s="90"/>
      <c r="K685" s="26"/>
      <c r="L685" s="26"/>
      <c r="M685" s="26"/>
      <c r="N685" s="78"/>
      <c r="O685" s="23"/>
      <c r="P685" s="23"/>
      <c r="Q685" s="2"/>
      <c r="R685" s="2"/>
      <c r="S685" s="2"/>
      <c r="T685" s="2"/>
      <c r="U685" s="2"/>
      <c r="V685" s="2"/>
    </row>
    <row r="686" spans="1:22" ht="24.75" hidden="1" customHeight="1" thickBot="1" x14ac:dyDescent="0.3">
      <c r="A686" s="2"/>
      <c r="B686" s="21"/>
      <c r="C686" s="67"/>
      <c r="D686" s="67"/>
      <c r="E686" s="22"/>
      <c r="F686" s="71"/>
      <c r="G686" s="23"/>
      <c r="H686" s="23"/>
      <c r="I686" s="23"/>
      <c r="J686" s="90"/>
      <c r="K686" s="26"/>
      <c r="L686" s="26"/>
      <c r="M686" s="26"/>
      <c r="N686" s="78"/>
      <c r="O686" s="23"/>
      <c r="P686" s="23"/>
      <c r="Q686" s="2"/>
      <c r="R686" s="2"/>
      <c r="S686" s="2"/>
      <c r="T686" s="2"/>
      <c r="U686" s="2"/>
      <c r="V686" s="2"/>
    </row>
    <row r="687" spans="1:22" ht="24.75" hidden="1" customHeight="1" thickBot="1" x14ac:dyDescent="0.3">
      <c r="A687" s="2"/>
      <c r="B687" s="21"/>
      <c r="C687" s="67"/>
      <c r="D687" s="67"/>
      <c r="E687" s="22"/>
      <c r="F687" s="71"/>
      <c r="G687" s="23"/>
      <c r="H687" s="23"/>
      <c r="I687" s="23"/>
      <c r="J687" s="90"/>
      <c r="K687" s="26"/>
      <c r="L687" s="26"/>
      <c r="M687" s="26"/>
      <c r="N687" s="78"/>
      <c r="O687" s="23"/>
      <c r="P687" s="23"/>
      <c r="Q687" s="2"/>
      <c r="R687" s="2"/>
      <c r="S687" s="2"/>
      <c r="T687" s="2"/>
      <c r="U687" s="2"/>
      <c r="V687" s="2"/>
    </row>
    <row r="688" spans="1:22" ht="24.75" hidden="1" customHeight="1" thickBot="1" x14ac:dyDescent="0.3">
      <c r="A688" s="2"/>
      <c r="B688" s="21"/>
      <c r="C688" s="67"/>
      <c r="D688" s="67"/>
      <c r="E688" s="22"/>
      <c r="F688" s="71"/>
      <c r="G688" s="23"/>
      <c r="H688" s="23"/>
      <c r="I688" s="23"/>
      <c r="J688" s="90"/>
      <c r="K688" s="26"/>
      <c r="L688" s="26"/>
      <c r="M688" s="26"/>
      <c r="N688" s="78"/>
      <c r="O688" s="23"/>
      <c r="P688" s="23"/>
      <c r="Q688" s="2"/>
      <c r="R688" s="2"/>
      <c r="S688" s="2"/>
      <c r="T688" s="2"/>
      <c r="U688" s="2"/>
      <c r="V688" s="2"/>
    </row>
    <row r="689" spans="1:22" ht="24.75" hidden="1" customHeight="1" thickBot="1" x14ac:dyDescent="0.3">
      <c r="A689" s="2"/>
      <c r="B689" s="21"/>
      <c r="C689" s="67"/>
      <c r="D689" s="67"/>
      <c r="E689" s="22"/>
      <c r="F689" s="71"/>
      <c r="G689" s="23"/>
      <c r="H689" s="23"/>
      <c r="I689" s="23"/>
      <c r="J689" s="90"/>
      <c r="K689" s="26"/>
      <c r="L689" s="26"/>
      <c r="M689" s="26"/>
      <c r="N689" s="78"/>
      <c r="O689" s="23"/>
      <c r="P689" s="23"/>
      <c r="Q689" s="2"/>
      <c r="R689" s="2"/>
      <c r="S689" s="2"/>
      <c r="T689" s="2"/>
      <c r="U689" s="2"/>
      <c r="V689" s="2"/>
    </row>
    <row r="690" spans="1:22" ht="24.75" hidden="1" customHeight="1" thickBot="1" x14ac:dyDescent="0.3">
      <c r="A690" s="2"/>
      <c r="B690" s="21"/>
      <c r="C690" s="67"/>
      <c r="D690" s="67"/>
      <c r="E690" s="22"/>
      <c r="F690" s="71"/>
      <c r="G690" s="23"/>
      <c r="H690" s="23"/>
      <c r="I690" s="23"/>
      <c r="J690" s="90"/>
      <c r="K690" s="26"/>
      <c r="L690" s="26"/>
      <c r="M690" s="26"/>
      <c r="N690" s="78"/>
      <c r="O690" s="23"/>
      <c r="P690" s="23"/>
      <c r="Q690" s="2"/>
      <c r="R690" s="2"/>
      <c r="S690" s="2"/>
      <c r="T690" s="2"/>
      <c r="U690" s="2"/>
      <c r="V690" s="2"/>
    </row>
    <row r="691" spans="1:22" ht="24.75" hidden="1" customHeight="1" thickBot="1" x14ac:dyDescent="0.3">
      <c r="A691" s="2"/>
      <c r="B691" s="21"/>
      <c r="C691" s="67"/>
      <c r="D691" s="67"/>
      <c r="E691" s="22"/>
      <c r="F691" s="71"/>
      <c r="G691" s="23"/>
      <c r="H691" s="23"/>
      <c r="I691" s="23"/>
      <c r="J691" s="90"/>
      <c r="K691" s="26"/>
      <c r="L691" s="26"/>
      <c r="M691" s="26"/>
      <c r="N691" s="78"/>
      <c r="O691" s="23"/>
      <c r="P691" s="23"/>
      <c r="Q691" s="2"/>
      <c r="R691" s="2"/>
      <c r="S691" s="2"/>
      <c r="T691" s="2"/>
      <c r="U691" s="2"/>
      <c r="V691" s="2"/>
    </row>
    <row r="692" spans="1:22" ht="24.75" hidden="1" customHeight="1" thickBot="1" x14ac:dyDescent="0.3">
      <c r="A692" s="2"/>
      <c r="B692" s="21"/>
      <c r="C692" s="67"/>
      <c r="D692" s="67"/>
      <c r="E692" s="22"/>
      <c r="F692" s="71"/>
      <c r="G692" s="23"/>
      <c r="H692" s="23"/>
      <c r="I692" s="23"/>
      <c r="J692" s="90"/>
      <c r="K692" s="26"/>
      <c r="L692" s="26"/>
      <c r="M692" s="26"/>
      <c r="N692" s="78"/>
      <c r="O692" s="23"/>
      <c r="P692" s="23"/>
      <c r="Q692" s="2"/>
      <c r="R692" s="2"/>
      <c r="S692" s="2"/>
      <c r="T692" s="2"/>
      <c r="U692" s="2"/>
      <c r="V692" s="2"/>
    </row>
    <row r="693" spans="1:22" ht="24.75" hidden="1" customHeight="1" thickBot="1" x14ac:dyDescent="0.3">
      <c r="A693" s="2"/>
      <c r="B693" s="21"/>
      <c r="C693" s="67"/>
      <c r="D693" s="67"/>
      <c r="E693" s="22"/>
      <c r="F693" s="71"/>
      <c r="G693" s="23"/>
      <c r="H693" s="23"/>
      <c r="I693" s="23"/>
      <c r="J693" s="90"/>
      <c r="K693" s="26"/>
      <c r="L693" s="26"/>
      <c r="M693" s="26"/>
      <c r="N693" s="78"/>
      <c r="O693" s="23"/>
      <c r="P693" s="23"/>
      <c r="Q693" s="2"/>
      <c r="R693" s="2"/>
      <c r="S693" s="2"/>
      <c r="T693" s="2"/>
      <c r="U693" s="2"/>
      <c r="V693" s="2"/>
    </row>
    <row r="694" spans="1:22" ht="24.75" hidden="1" customHeight="1" thickBot="1" x14ac:dyDescent="0.3">
      <c r="A694" s="2"/>
      <c r="B694" s="21"/>
      <c r="C694" s="67"/>
      <c r="D694" s="67"/>
      <c r="E694" s="22"/>
      <c r="F694" s="71"/>
      <c r="G694" s="23"/>
      <c r="H694" s="23"/>
      <c r="I694" s="23"/>
      <c r="J694" s="90"/>
      <c r="K694" s="26"/>
      <c r="L694" s="26"/>
      <c r="M694" s="26"/>
      <c r="N694" s="78"/>
      <c r="O694" s="23"/>
      <c r="P694" s="23"/>
      <c r="Q694" s="2"/>
      <c r="R694" s="2"/>
      <c r="S694" s="2"/>
      <c r="T694" s="2"/>
      <c r="U694" s="2"/>
      <c r="V694" s="2"/>
    </row>
    <row r="695" spans="1:22" ht="24.75" hidden="1" customHeight="1" thickBot="1" x14ac:dyDescent="0.3">
      <c r="A695" s="2"/>
      <c r="B695" s="21"/>
      <c r="C695" s="67"/>
      <c r="D695" s="67"/>
      <c r="E695" s="22"/>
      <c r="F695" s="71"/>
      <c r="G695" s="23"/>
      <c r="H695" s="23"/>
      <c r="I695" s="23"/>
      <c r="J695" s="90"/>
      <c r="K695" s="26"/>
      <c r="L695" s="26"/>
      <c r="M695" s="26"/>
      <c r="N695" s="78"/>
      <c r="O695" s="23"/>
      <c r="P695" s="23"/>
      <c r="Q695" s="2"/>
      <c r="R695" s="2"/>
      <c r="S695" s="2"/>
      <c r="T695" s="2"/>
      <c r="U695" s="2"/>
      <c r="V695" s="2"/>
    </row>
    <row r="696" spans="1:22" ht="24.75" hidden="1" customHeight="1" thickBot="1" x14ac:dyDescent="0.3">
      <c r="A696" s="2"/>
      <c r="B696" s="21"/>
      <c r="C696" s="67"/>
      <c r="D696" s="67"/>
      <c r="E696" s="22"/>
      <c r="F696" s="71"/>
      <c r="G696" s="23"/>
      <c r="H696" s="23"/>
      <c r="I696" s="23"/>
      <c r="J696" s="90"/>
      <c r="K696" s="26"/>
      <c r="L696" s="26"/>
      <c r="M696" s="26"/>
      <c r="N696" s="78"/>
      <c r="O696" s="23"/>
      <c r="P696" s="23"/>
      <c r="Q696" s="2"/>
      <c r="R696" s="2"/>
      <c r="S696" s="2"/>
      <c r="T696" s="2"/>
      <c r="U696" s="2"/>
      <c r="V696" s="2"/>
    </row>
    <row r="697" spans="1:22" ht="24.75" hidden="1" customHeight="1" thickBot="1" x14ac:dyDescent="0.3">
      <c r="A697" s="2"/>
      <c r="B697" s="21"/>
      <c r="C697" s="67"/>
      <c r="D697" s="67"/>
      <c r="E697" s="22"/>
      <c r="F697" s="71"/>
      <c r="G697" s="23"/>
      <c r="H697" s="23"/>
      <c r="I697" s="23"/>
      <c r="J697" s="90"/>
      <c r="K697" s="26"/>
      <c r="L697" s="26"/>
      <c r="M697" s="26"/>
      <c r="N697" s="78"/>
      <c r="O697" s="23"/>
      <c r="P697" s="23"/>
      <c r="Q697" s="2"/>
      <c r="R697" s="2"/>
      <c r="S697" s="2"/>
      <c r="T697" s="2"/>
      <c r="U697" s="2"/>
      <c r="V697" s="2"/>
    </row>
    <row r="698" spans="1:22" ht="24.75" hidden="1" customHeight="1" thickBot="1" x14ac:dyDescent="0.3">
      <c r="A698" s="2"/>
      <c r="B698" s="21"/>
      <c r="C698" s="67"/>
      <c r="D698" s="67"/>
      <c r="E698" s="22"/>
      <c r="F698" s="71"/>
      <c r="G698" s="23"/>
      <c r="H698" s="23"/>
      <c r="I698" s="23"/>
      <c r="J698" s="90"/>
      <c r="K698" s="26"/>
      <c r="L698" s="26"/>
      <c r="M698" s="26"/>
      <c r="N698" s="78"/>
      <c r="O698" s="23"/>
      <c r="P698" s="23"/>
      <c r="Q698" s="2"/>
      <c r="R698" s="2"/>
      <c r="S698" s="2"/>
      <c r="T698" s="2"/>
      <c r="U698" s="2"/>
      <c r="V698" s="2"/>
    </row>
    <row r="699" spans="1:22" ht="24.75" hidden="1" customHeight="1" thickBot="1" x14ac:dyDescent="0.3">
      <c r="A699" s="2"/>
      <c r="B699" s="21"/>
      <c r="C699" s="67"/>
      <c r="D699" s="67"/>
      <c r="E699" s="22"/>
      <c r="F699" s="71"/>
      <c r="G699" s="23"/>
      <c r="H699" s="23"/>
      <c r="I699" s="23"/>
      <c r="J699" s="90"/>
      <c r="K699" s="26"/>
      <c r="L699" s="26"/>
      <c r="M699" s="26"/>
      <c r="N699" s="78"/>
      <c r="O699" s="23"/>
      <c r="P699" s="23"/>
      <c r="Q699" s="2"/>
      <c r="R699" s="2"/>
      <c r="S699" s="2"/>
      <c r="T699" s="2"/>
      <c r="U699" s="2"/>
      <c r="V699" s="2"/>
    </row>
    <row r="700" spans="1:22" ht="24.75" hidden="1" customHeight="1" thickBot="1" x14ac:dyDescent="0.3">
      <c r="A700" s="2"/>
      <c r="B700" s="21"/>
      <c r="C700" s="67"/>
      <c r="D700" s="67"/>
      <c r="E700" s="22"/>
      <c r="F700" s="71"/>
      <c r="G700" s="23"/>
      <c r="H700" s="23"/>
      <c r="I700" s="23"/>
      <c r="J700" s="90"/>
      <c r="K700" s="26"/>
      <c r="L700" s="26"/>
      <c r="M700" s="26"/>
      <c r="N700" s="78"/>
      <c r="O700" s="23"/>
      <c r="P700" s="23"/>
      <c r="Q700" s="2"/>
      <c r="R700" s="2"/>
      <c r="S700" s="2"/>
      <c r="T700" s="2"/>
      <c r="U700" s="2"/>
      <c r="V700" s="2"/>
    </row>
    <row r="701" spans="1:22" ht="24.75" hidden="1" customHeight="1" thickBot="1" x14ac:dyDescent="0.3">
      <c r="A701" s="2"/>
      <c r="B701" s="21"/>
      <c r="C701" s="67"/>
      <c r="D701" s="67"/>
      <c r="E701" s="22"/>
      <c r="F701" s="71"/>
      <c r="G701" s="23"/>
      <c r="H701" s="23"/>
      <c r="I701" s="23"/>
      <c r="J701" s="90"/>
      <c r="K701" s="26"/>
      <c r="L701" s="26"/>
      <c r="M701" s="26"/>
      <c r="N701" s="78"/>
      <c r="O701" s="23"/>
      <c r="P701" s="23"/>
      <c r="Q701" s="2"/>
      <c r="R701" s="2"/>
      <c r="S701" s="2"/>
      <c r="T701" s="2"/>
      <c r="U701" s="2"/>
      <c r="V701" s="2"/>
    </row>
    <row r="702" spans="1:22" ht="24.75" hidden="1" customHeight="1" thickBot="1" x14ac:dyDescent="0.3">
      <c r="A702" s="2"/>
      <c r="B702" s="21"/>
      <c r="C702" s="67"/>
      <c r="D702" s="67"/>
      <c r="E702" s="22"/>
      <c r="F702" s="71"/>
      <c r="G702" s="23"/>
      <c r="H702" s="23"/>
      <c r="I702" s="23"/>
      <c r="J702" s="90"/>
      <c r="K702" s="26"/>
      <c r="L702" s="26"/>
      <c r="M702" s="26"/>
      <c r="N702" s="78"/>
      <c r="O702" s="23"/>
      <c r="P702" s="23"/>
      <c r="Q702" s="2"/>
      <c r="R702" s="2"/>
      <c r="S702" s="2"/>
      <c r="T702" s="2"/>
      <c r="U702" s="2"/>
      <c r="V702" s="2"/>
    </row>
    <row r="703" spans="1:22" ht="24.75" hidden="1" customHeight="1" thickBot="1" x14ac:dyDescent="0.3">
      <c r="A703" s="2"/>
      <c r="B703" s="21"/>
      <c r="C703" s="67"/>
      <c r="D703" s="67"/>
      <c r="E703" s="22"/>
      <c r="F703" s="71"/>
      <c r="G703" s="23"/>
      <c r="H703" s="23"/>
      <c r="I703" s="23"/>
      <c r="J703" s="90"/>
      <c r="K703" s="26"/>
      <c r="L703" s="26"/>
      <c r="M703" s="26"/>
      <c r="N703" s="78"/>
      <c r="O703" s="23"/>
      <c r="P703" s="23"/>
      <c r="Q703" s="2"/>
      <c r="R703" s="2"/>
      <c r="S703" s="2"/>
      <c r="T703" s="2"/>
      <c r="U703" s="2"/>
      <c r="V703" s="2"/>
    </row>
    <row r="704" spans="1:22" ht="24.75" hidden="1" customHeight="1" thickBot="1" x14ac:dyDescent="0.3">
      <c r="A704" s="2"/>
      <c r="B704" s="21"/>
      <c r="C704" s="67"/>
      <c r="D704" s="67"/>
      <c r="E704" s="22"/>
      <c r="F704" s="71"/>
      <c r="G704" s="23"/>
      <c r="H704" s="23"/>
      <c r="I704" s="23"/>
      <c r="J704" s="90"/>
      <c r="K704" s="26"/>
      <c r="L704" s="26"/>
      <c r="M704" s="26"/>
      <c r="N704" s="78"/>
      <c r="O704" s="23"/>
      <c r="P704" s="23"/>
      <c r="Q704" s="2"/>
      <c r="R704" s="2"/>
      <c r="S704" s="2"/>
      <c r="T704" s="2"/>
      <c r="U704" s="2"/>
      <c r="V704" s="2"/>
    </row>
    <row r="705" spans="1:22" ht="24.75" hidden="1" customHeight="1" thickBot="1" x14ac:dyDescent="0.3">
      <c r="A705" s="2"/>
      <c r="B705" s="21"/>
      <c r="C705" s="67"/>
      <c r="D705" s="67"/>
      <c r="E705" s="22"/>
      <c r="F705" s="71"/>
      <c r="G705" s="23"/>
      <c r="H705" s="23"/>
      <c r="I705" s="23"/>
      <c r="J705" s="90"/>
      <c r="K705" s="26"/>
      <c r="L705" s="26"/>
      <c r="M705" s="26"/>
      <c r="N705" s="78"/>
      <c r="O705" s="23"/>
      <c r="P705" s="23"/>
      <c r="Q705" s="2"/>
      <c r="R705" s="2"/>
      <c r="S705" s="2"/>
      <c r="T705" s="2"/>
      <c r="U705" s="2"/>
      <c r="V705" s="2"/>
    </row>
    <row r="706" spans="1:22" ht="24.75" hidden="1" customHeight="1" thickBot="1" x14ac:dyDescent="0.3">
      <c r="A706" s="2"/>
      <c r="B706" s="21"/>
      <c r="C706" s="67"/>
      <c r="D706" s="67"/>
      <c r="E706" s="22"/>
      <c r="F706" s="71"/>
      <c r="G706" s="23"/>
      <c r="H706" s="23"/>
      <c r="I706" s="23"/>
      <c r="J706" s="90"/>
      <c r="K706" s="26"/>
      <c r="L706" s="26"/>
      <c r="M706" s="26"/>
      <c r="N706" s="78"/>
      <c r="O706" s="23"/>
      <c r="P706" s="23"/>
      <c r="Q706" s="2"/>
      <c r="R706" s="2"/>
      <c r="S706" s="2"/>
      <c r="T706" s="2"/>
      <c r="U706" s="2"/>
      <c r="V706" s="2"/>
    </row>
    <row r="707" spans="1:22" ht="24.75" hidden="1" customHeight="1" thickBot="1" x14ac:dyDescent="0.3">
      <c r="A707" s="2"/>
      <c r="B707" s="21"/>
      <c r="C707" s="67"/>
      <c r="D707" s="67"/>
      <c r="E707" s="22"/>
      <c r="F707" s="71"/>
      <c r="G707" s="23"/>
      <c r="H707" s="23"/>
      <c r="I707" s="23"/>
      <c r="J707" s="90"/>
      <c r="K707" s="26"/>
      <c r="L707" s="26"/>
      <c r="M707" s="26"/>
      <c r="N707" s="78"/>
      <c r="O707" s="23"/>
      <c r="P707" s="23"/>
      <c r="Q707" s="2"/>
      <c r="R707" s="2"/>
      <c r="S707" s="2"/>
      <c r="T707" s="2"/>
      <c r="U707" s="2"/>
      <c r="V707" s="2"/>
    </row>
    <row r="708" spans="1:22" ht="24.75" hidden="1" customHeight="1" thickBot="1" x14ac:dyDescent="0.3">
      <c r="A708" s="2"/>
      <c r="B708" s="21"/>
      <c r="C708" s="67"/>
      <c r="D708" s="67"/>
      <c r="E708" s="22"/>
      <c r="F708" s="71"/>
      <c r="G708" s="23"/>
      <c r="H708" s="23"/>
      <c r="I708" s="23"/>
      <c r="J708" s="90"/>
      <c r="K708" s="26"/>
      <c r="L708" s="26"/>
      <c r="M708" s="26"/>
      <c r="N708" s="78"/>
      <c r="O708" s="23"/>
      <c r="P708" s="23"/>
      <c r="Q708" s="2"/>
      <c r="R708" s="2"/>
      <c r="S708" s="2"/>
      <c r="T708" s="2"/>
      <c r="U708" s="2"/>
      <c r="V708" s="2"/>
    </row>
    <row r="709" spans="1:22" ht="24.75" hidden="1" customHeight="1" thickBot="1" x14ac:dyDescent="0.3">
      <c r="A709" s="2"/>
      <c r="B709" s="21"/>
      <c r="C709" s="67"/>
      <c r="D709" s="67"/>
      <c r="E709" s="22"/>
      <c r="F709" s="71"/>
      <c r="G709" s="23"/>
      <c r="H709" s="23"/>
      <c r="I709" s="23"/>
      <c r="J709" s="90"/>
      <c r="K709" s="26"/>
      <c r="L709" s="26"/>
      <c r="M709" s="26"/>
      <c r="N709" s="78"/>
      <c r="O709" s="23"/>
      <c r="P709" s="23"/>
      <c r="Q709" s="2"/>
      <c r="R709" s="2"/>
      <c r="S709" s="2"/>
      <c r="T709" s="2"/>
      <c r="U709" s="2"/>
      <c r="V709" s="2"/>
    </row>
    <row r="710" spans="1:22" ht="24.75" hidden="1" customHeight="1" thickBot="1" x14ac:dyDescent="0.3">
      <c r="A710" s="2"/>
      <c r="B710" s="21"/>
      <c r="C710" s="67"/>
      <c r="D710" s="67"/>
      <c r="E710" s="22"/>
      <c r="F710" s="71"/>
      <c r="G710" s="23"/>
      <c r="H710" s="23"/>
      <c r="I710" s="23"/>
      <c r="J710" s="90"/>
      <c r="K710" s="26"/>
      <c r="L710" s="26"/>
      <c r="M710" s="26"/>
      <c r="N710" s="78"/>
      <c r="O710" s="23"/>
      <c r="P710" s="23"/>
      <c r="Q710" s="2"/>
      <c r="R710" s="2"/>
      <c r="S710" s="2"/>
      <c r="T710" s="2"/>
      <c r="U710" s="2"/>
      <c r="V710" s="2"/>
    </row>
    <row r="711" spans="1:22" ht="24.75" hidden="1" customHeight="1" thickBot="1" x14ac:dyDescent="0.3">
      <c r="A711" s="2"/>
      <c r="B711" s="21"/>
      <c r="C711" s="67"/>
      <c r="D711" s="67"/>
      <c r="E711" s="22"/>
      <c r="F711" s="71"/>
      <c r="G711" s="23"/>
      <c r="H711" s="23"/>
      <c r="I711" s="23"/>
      <c r="J711" s="90"/>
      <c r="K711" s="26"/>
      <c r="L711" s="26"/>
      <c r="M711" s="26"/>
      <c r="N711" s="78"/>
      <c r="O711" s="23"/>
      <c r="P711" s="23"/>
      <c r="Q711" s="2"/>
      <c r="R711" s="2"/>
      <c r="S711" s="2"/>
      <c r="T711" s="2"/>
      <c r="U711" s="2"/>
      <c r="V711" s="2"/>
    </row>
    <row r="712" spans="1:22" ht="24.75" hidden="1" customHeight="1" thickBot="1" x14ac:dyDescent="0.3">
      <c r="A712" s="2"/>
      <c r="B712" s="21"/>
      <c r="C712" s="67"/>
      <c r="D712" s="67"/>
      <c r="E712" s="22"/>
      <c r="F712" s="71"/>
      <c r="G712" s="23"/>
      <c r="H712" s="23"/>
      <c r="I712" s="23"/>
      <c r="J712" s="90"/>
      <c r="K712" s="26"/>
      <c r="L712" s="26"/>
      <c r="M712" s="26"/>
      <c r="N712" s="78"/>
      <c r="O712" s="23"/>
      <c r="P712" s="23"/>
      <c r="Q712" s="2"/>
      <c r="R712" s="2"/>
      <c r="S712" s="2"/>
      <c r="T712" s="2"/>
      <c r="U712" s="2"/>
      <c r="V712" s="2"/>
    </row>
    <row r="713" spans="1:22" ht="24.75" hidden="1" customHeight="1" thickBot="1" x14ac:dyDescent="0.3">
      <c r="A713" s="2"/>
      <c r="B713" s="21"/>
      <c r="C713" s="67"/>
      <c r="D713" s="67"/>
      <c r="E713" s="22"/>
      <c r="F713" s="71"/>
      <c r="G713" s="23"/>
      <c r="H713" s="23"/>
      <c r="I713" s="23"/>
      <c r="J713" s="90"/>
      <c r="K713" s="26"/>
      <c r="L713" s="26"/>
      <c r="M713" s="26"/>
      <c r="N713" s="78"/>
      <c r="O713" s="23"/>
      <c r="P713" s="23"/>
      <c r="Q713" s="2"/>
      <c r="R713" s="2"/>
      <c r="S713" s="2"/>
      <c r="T713" s="2"/>
      <c r="U713" s="2"/>
      <c r="V713" s="2"/>
    </row>
    <row r="714" spans="1:22" ht="24.75" hidden="1" customHeight="1" thickBot="1" x14ac:dyDescent="0.3">
      <c r="A714" s="2"/>
      <c r="B714" s="21"/>
      <c r="C714" s="67"/>
      <c r="D714" s="67"/>
      <c r="E714" s="22"/>
      <c r="F714" s="71"/>
      <c r="G714" s="23"/>
      <c r="H714" s="23"/>
      <c r="I714" s="23"/>
      <c r="J714" s="90"/>
      <c r="K714" s="26"/>
      <c r="L714" s="26"/>
      <c r="M714" s="26"/>
      <c r="N714" s="78"/>
      <c r="O714" s="23"/>
      <c r="P714" s="23"/>
      <c r="Q714" s="2"/>
      <c r="R714" s="2"/>
      <c r="S714" s="2"/>
      <c r="T714" s="2"/>
      <c r="U714" s="2"/>
      <c r="V714" s="2"/>
    </row>
    <row r="715" spans="1:22" ht="24.75" hidden="1" customHeight="1" thickBot="1" x14ac:dyDescent="0.3">
      <c r="A715" s="2"/>
      <c r="B715" s="21"/>
      <c r="C715" s="67"/>
      <c r="D715" s="67"/>
      <c r="E715" s="22"/>
      <c r="F715" s="71"/>
      <c r="G715" s="23"/>
      <c r="H715" s="23"/>
      <c r="I715" s="23"/>
      <c r="J715" s="90"/>
      <c r="K715" s="26"/>
      <c r="L715" s="26"/>
      <c r="M715" s="26"/>
      <c r="N715" s="78"/>
      <c r="O715" s="23"/>
      <c r="P715" s="23"/>
      <c r="Q715" s="2"/>
      <c r="R715" s="2"/>
      <c r="S715" s="2"/>
      <c r="T715" s="2"/>
      <c r="U715" s="2"/>
      <c r="V715" s="2"/>
    </row>
    <row r="716" spans="1:22" ht="24.75" hidden="1" customHeight="1" thickBot="1" x14ac:dyDescent="0.3">
      <c r="A716" s="2"/>
      <c r="B716" s="21"/>
      <c r="C716" s="67"/>
      <c r="D716" s="67"/>
      <c r="E716" s="22"/>
      <c r="F716" s="71"/>
      <c r="G716" s="23"/>
      <c r="H716" s="23"/>
      <c r="I716" s="23"/>
      <c r="J716" s="90"/>
      <c r="K716" s="26"/>
      <c r="L716" s="26"/>
      <c r="M716" s="26"/>
      <c r="N716" s="78"/>
      <c r="O716" s="23"/>
      <c r="P716" s="23"/>
      <c r="Q716" s="2"/>
      <c r="R716" s="2"/>
      <c r="S716" s="2"/>
      <c r="T716" s="2"/>
      <c r="U716" s="2"/>
      <c r="V716" s="2"/>
    </row>
    <row r="717" spans="1:22" ht="24.75" hidden="1" customHeight="1" thickBot="1" x14ac:dyDescent="0.3">
      <c r="A717" s="2"/>
      <c r="B717" s="21"/>
      <c r="C717" s="67"/>
      <c r="D717" s="67"/>
      <c r="E717" s="22"/>
      <c r="F717" s="71"/>
      <c r="G717" s="23"/>
      <c r="H717" s="23"/>
      <c r="I717" s="23"/>
      <c r="J717" s="90"/>
      <c r="K717" s="26"/>
      <c r="L717" s="26"/>
      <c r="M717" s="26"/>
      <c r="N717" s="78"/>
      <c r="O717" s="23"/>
      <c r="P717" s="23"/>
      <c r="Q717" s="2"/>
      <c r="R717" s="2"/>
      <c r="S717" s="2"/>
      <c r="T717" s="2"/>
      <c r="U717" s="2"/>
      <c r="V717" s="2"/>
    </row>
    <row r="718" spans="1:22" ht="24.75" hidden="1" customHeight="1" thickBot="1" x14ac:dyDescent="0.3">
      <c r="A718" s="2"/>
      <c r="B718" s="21"/>
      <c r="C718" s="67"/>
      <c r="D718" s="67"/>
      <c r="E718" s="22"/>
      <c r="F718" s="71"/>
      <c r="G718" s="23"/>
      <c r="H718" s="23"/>
      <c r="I718" s="23"/>
      <c r="J718" s="90"/>
      <c r="K718" s="26"/>
      <c r="L718" s="26"/>
      <c r="M718" s="26"/>
      <c r="N718" s="78"/>
      <c r="O718" s="23"/>
      <c r="P718" s="23"/>
      <c r="Q718" s="2"/>
      <c r="R718" s="2"/>
      <c r="S718" s="2"/>
      <c r="T718" s="2"/>
      <c r="U718" s="2"/>
      <c r="V718" s="2"/>
    </row>
    <row r="719" spans="1:22" ht="24.75" hidden="1" customHeight="1" thickBot="1" x14ac:dyDescent="0.3">
      <c r="A719" s="2"/>
      <c r="B719" s="21"/>
      <c r="C719" s="67"/>
      <c r="D719" s="67"/>
      <c r="E719" s="22"/>
      <c r="F719" s="71"/>
      <c r="G719" s="23"/>
      <c r="H719" s="23"/>
      <c r="I719" s="23"/>
      <c r="J719" s="90"/>
      <c r="K719" s="26"/>
      <c r="L719" s="26"/>
      <c r="M719" s="26"/>
      <c r="N719" s="78"/>
      <c r="O719" s="23"/>
      <c r="P719" s="23"/>
      <c r="Q719" s="2"/>
      <c r="R719" s="2"/>
      <c r="S719" s="2"/>
      <c r="T719" s="2"/>
      <c r="U719" s="2"/>
      <c r="V719" s="2"/>
    </row>
    <row r="720" spans="1:22" ht="24.75" hidden="1" customHeight="1" thickBot="1" x14ac:dyDescent="0.3">
      <c r="A720" s="2"/>
      <c r="B720" s="21"/>
      <c r="C720" s="67"/>
      <c r="D720" s="67"/>
      <c r="E720" s="22"/>
      <c r="F720" s="71"/>
      <c r="G720" s="23"/>
      <c r="H720" s="23"/>
      <c r="I720" s="23"/>
      <c r="J720" s="90"/>
      <c r="K720" s="26"/>
      <c r="L720" s="26"/>
      <c r="M720" s="26"/>
      <c r="N720" s="78"/>
      <c r="O720" s="23"/>
      <c r="P720" s="23"/>
      <c r="Q720" s="2"/>
      <c r="R720" s="2"/>
      <c r="S720" s="2"/>
      <c r="T720" s="2"/>
      <c r="U720" s="2"/>
      <c r="V720" s="2"/>
    </row>
    <row r="721" spans="1:22" ht="24.75" hidden="1" customHeight="1" thickBot="1" x14ac:dyDescent="0.3">
      <c r="A721" s="2"/>
      <c r="B721" s="21"/>
      <c r="C721" s="67"/>
      <c r="D721" s="67"/>
      <c r="E721" s="22"/>
      <c r="F721" s="71"/>
      <c r="G721" s="23"/>
      <c r="H721" s="23"/>
      <c r="I721" s="23"/>
      <c r="J721" s="90"/>
      <c r="K721" s="26"/>
      <c r="L721" s="26"/>
      <c r="M721" s="26"/>
      <c r="N721" s="78"/>
      <c r="O721" s="23"/>
      <c r="P721" s="23"/>
      <c r="Q721" s="2"/>
      <c r="R721" s="2"/>
      <c r="S721" s="2"/>
      <c r="T721" s="2"/>
      <c r="U721" s="2"/>
      <c r="V721" s="2"/>
    </row>
    <row r="722" spans="1:22" ht="24.75" hidden="1" customHeight="1" thickBot="1" x14ac:dyDescent="0.3">
      <c r="A722" s="2"/>
      <c r="B722" s="21"/>
      <c r="C722" s="67"/>
      <c r="D722" s="67"/>
      <c r="E722" s="22"/>
      <c r="F722" s="71"/>
      <c r="G722" s="23"/>
      <c r="H722" s="23"/>
      <c r="I722" s="23"/>
      <c r="J722" s="90"/>
      <c r="K722" s="26"/>
      <c r="L722" s="26"/>
      <c r="M722" s="26"/>
      <c r="N722" s="78"/>
      <c r="O722" s="23"/>
      <c r="P722" s="23"/>
      <c r="Q722" s="2"/>
      <c r="R722" s="2"/>
      <c r="S722" s="2"/>
      <c r="T722" s="2"/>
      <c r="U722" s="2"/>
      <c r="V722" s="2"/>
    </row>
    <row r="723" spans="1:22" ht="24.75" hidden="1" customHeight="1" thickBot="1" x14ac:dyDescent="0.3">
      <c r="A723" s="2"/>
      <c r="B723" s="21"/>
      <c r="C723" s="67"/>
      <c r="D723" s="67"/>
      <c r="E723" s="22"/>
      <c r="F723" s="71"/>
      <c r="G723" s="23"/>
      <c r="H723" s="23"/>
      <c r="I723" s="23"/>
      <c r="J723" s="90"/>
      <c r="K723" s="26"/>
      <c r="L723" s="26"/>
      <c r="M723" s="26"/>
      <c r="N723" s="78"/>
      <c r="O723" s="23"/>
      <c r="P723" s="23"/>
      <c r="Q723" s="2"/>
      <c r="R723" s="2"/>
      <c r="S723" s="2"/>
      <c r="T723" s="2"/>
      <c r="U723" s="2"/>
      <c r="V723" s="2"/>
    </row>
    <row r="724" spans="1:22" ht="24.75" hidden="1" customHeight="1" thickBot="1" x14ac:dyDescent="0.3">
      <c r="A724" s="2"/>
      <c r="B724" s="21"/>
      <c r="C724" s="67"/>
      <c r="D724" s="67"/>
      <c r="E724" s="22"/>
      <c r="F724" s="71"/>
      <c r="G724" s="23"/>
      <c r="H724" s="23"/>
      <c r="I724" s="23"/>
      <c r="J724" s="90"/>
      <c r="K724" s="26"/>
      <c r="L724" s="26"/>
      <c r="M724" s="26"/>
      <c r="N724" s="78"/>
      <c r="O724" s="23"/>
      <c r="P724" s="23"/>
      <c r="Q724" s="2"/>
      <c r="R724" s="2"/>
      <c r="S724" s="2"/>
      <c r="T724" s="2"/>
      <c r="U724" s="2"/>
      <c r="V724" s="2"/>
    </row>
    <row r="725" spans="1:22" ht="24.75" hidden="1" customHeight="1" thickBot="1" x14ac:dyDescent="0.3">
      <c r="A725" s="2"/>
      <c r="B725" s="21"/>
      <c r="C725" s="67"/>
      <c r="D725" s="67"/>
      <c r="E725" s="22"/>
      <c r="F725" s="71"/>
      <c r="G725" s="23"/>
      <c r="H725" s="23"/>
      <c r="I725" s="23"/>
      <c r="J725" s="90"/>
      <c r="K725" s="26"/>
      <c r="L725" s="26"/>
      <c r="M725" s="26"/>
      <c r="N725" s="78"/>
      <c r="O725" s="23"/>
      <c r="P725" s="23"/>
      <c r="Q725" s="2"/>
      <c r="R725" s="2"/>
      <c r="S725" s="2"/>
      <c r="T725" s="2"/>
      <c r="U725" s="2"/>
      <c r="V725" s="2"/>
    </row>
    <row r="726" spans="1:22" ht="24.75" hidden="1" customHeight="1" thickBot="1" x14ac:dyDescent="0.3">
      <c r="A726" s="2"/>
      <c r="B726" s="21"/>
      <c r="C726" s="67"/>
      <c r="D726" s="67"/>
      <c r="E726" s="22"/>
      <c r="F726" s="71"/>
      <c r="G726" s="23"/>
      <c r="H726" s="23"/>
      <c r="I726" s="23"/>
      <c r="J726" s="90"/>
      <c r="K726" s="26"/>
      <c r="L726" s="26"/>
      <c r="M726" s="26"/>
      <c r="N726" s="78"/>
      <c r="O726" s="23"/>
      <c r="P726" s="23"/>
      <c r="Q726" s="2"/>
      <c r="R726" s="2"/>
      <c r="S726" s="2"/>
      <c r="T726" s="2"/>
      <c r="U726" s="2"/>
      <c r="V726" s="2"/>
    </row>
    <row r="727" spans="1:22" ht="24.75" hidden="1" customHeight="1" thickBot="1" x14ac:dyDescent="0.3">
      <c r="A727" s="2"/>
      <c r="B727" s="21"/>
      <c r="C727" s="67"/>
      <c r="D727" s="67"/>
      <c r="E727" s="22"/>
      <c r="F727" s="71"/>
      <c r="G727" s="23"/>
      <c r="H727" s="23"/>
      <c r="I727" s="23"/>
      <c r="J727" s="90"/>
      <c r="K727" s="26"/>
      <c r="L727" s="26"/>
      <c r="M727" s="26"/>
      <c r="N727" s="78"/>
      <c r="O727" s="23"/>
      <c r="P727" s="23"/>
      <c r="Q727" s="2"/>
      <c r="R727" s="2"/>
      <c r="S727" s="2"/>
      <c r="T727" s="2"/>
      <c r="U727" s="2"/>
      <c r="V727" s="2"/>
    </row>
    <row r="728" spans="1:22" ht="24.75" hidden="1" customHeight="1" thickBot="1" x14ac:dyDescent="0.3">
      <c r="A728" s="2"/>
      <c r="B728" s="21"/>
      <c r="C728" s="67"/>
      <c r="D728" s="67"/>
      <c r="E728" s="22"/>
      <c r="F728" s="71"/>
      <c r="G728" s="23"/>
      <c r="H728" s="23"/>
      <c r="I728" s="23"/>
      <c r="J728" s="90"/>
      <c r="K728" s="26"/>
      <c r="L728" s="26"/>
      <c r="M728" s="26"/>
      <c r="N728" s="78"/>
      <c r="O728" s="23"/>
      <c r="P728" s="23"/>
      <c r="Q728" s="2"/>
      <c r="R728" s="2"/>
      <c r="S728" s="2"/>
      <c r="T728" s="2"/>
      <c r="U728" s="2"/>
      <c r="V728" s="2"/>
    </row>
    <row r="729" spans="1:22" ht="24.75" hidden="1" customHeight="1" thickBot="1" x14ac:dyDescent="0.3">
      <c r="A729" s="2"/>
      <c r="B729" s="21"/>
      <c r="C729" s="67"/>
      <c r="D729" s="67"/>
      <c r="E729" s="22"/>
      <c r="F729" s="71"/>
      <c r="G729" s="23"/>
      <c r="H729" s="23"/>
      <c r="I729" s="23"/>
      <c r="J729" s="90"/>
      <c r="K729" s="26"/>
      <c r="L729" s="26"/>
      <c r="M729" s="26"/>
      <c r="N729" s="78"/>
      <c r="O729" s="23"/>
      <c r="P729" s="23"/>
      <c r="Q729" s="2"/>
      <c r="R729" s="2"/>
      <c r="S729" s="2"/>
      <c r="T729" s="2"/>
      <c r="U729" s="2"/>
      <c r="V729" s="2"/>
    </row>
    <row r="730" spans="1:22" ht="24.75" hidden="1" customHeight="1" thickBot="1" x14ac:dyDescent="0.3">
      <c r="A730" s="2"/>
      <c r="B730" s="21"/>
      <c r="C730" s="67"/>
      <c r="D730" s="67"/>
      <c r="E730" s="22"/>
      <c r="F730" s="71"/>
      <c r="G730" s="23"/>
      <c r="H730" s="23"/>
      <c r="I730" s="23"/>
      <c r="J730" s="90"/>
      <c r="K730" s="26"/>
      <c r="L730" s="26"/>
      <c r="M730" s="26"/>
      <c r="N730" s="78"/>
      <c r="O730" s="23"/>
      <c r="P730" s="23"/>
      <c r="Q730" s="2"/>
      <c r="R730" s="2"/>
      <c r="S730" s="2"/>
      <c r="T730" s="2"/>
      <c r="U730" s="2"/>
      <c r="V730" s="2"/>
    </row>
    <row r="731" spans="1:22" ht="24.75" hidden="1" customHeight="1" thickBot="1" x14ac:dyDescent="0.3">
      <c r="A731" s="2"/>
      <c r="B731" s="21"/>
      <c r="C731" s="67"/>
      <c r="D731" s="67"/>
      <c r="E731" s="22"/>
      <c r="F731" s="71"/>
      <c r="G731" s="23"/>
      <c r="H731" s="23"/>
      <c r="I731" s="23"/>
      <c r="J731" s="90"/>
      <c r="K731" s="26"/>
      <c r="L731" s="26"/>
      <c r="M731" s="26"/>
      <c r="N731" s="78"/>
      <c r="O731" s="23"/>
      <c r="P731" s="23"/>
      <c r="Q731" s="2"/>
      <c r="R731" s="2"/>
      <c r="S731" s="2"/>
      <c r="T731" s="2"/>
      <c r="U731" s="2"/>
      <c r="V731" s="2"/>
    </row>
    <row r="732" spans="1:22" ht="24.75" hidden="1" customHeight="1" thickBot="1" x14ac:dyDescent="0.3">
      <c r="A732" s="2"/>
      <c r="B732" s="21"/>
      <c r="C732" s="67"/>
      <c r="D732" s="67"/>
      <c r="E732" s="22"/>
      <c r="F732" s="71"/>
      <c r="G732" s="23"/>
      <c r="H732" s="23"/>
      <c r="I732" s="23"/>
      <c r="J732" s="90"/>
      <c r="K732" s="26"/>
      <c r="L732" s="26"/>
      <c r="M732" s="26"/>
      <c r="N732" s="78"/>
      <c r="O732" s="23"/>
      <c r="P732" s="23"/>
      <c r="Q732" s="2"/>
      <c r="R732" s="2"/>
      <c r="S732" s="2"/>
      <c r="T732" s="2"/>
      <c r="U732" s="2"/>
      <c r="V732" s="2"/>
    </row>
    <row r="733" spans="1:22" ht="24.75" hidden="1" customHeight="1" thickBot="1" x14ac:dyDescent="0.3">
      <c r="A733" s="2"/>
      <c r="B733" s="21"/>
      <c r="C733" s="67"/>
      <c r="D733" s="67"/>
      <c r="E733" s="22"/>
      <c r="F733" s="71"/>
      <c r="G733" s="23"/>
      <c r="H733" s="23"/>
      <c r="I733" s="23"/>
      <c r="J733" s="90"/>
      <c r="K733" s="26"/>
      <c r="L733" s="26"/>
      <c r="M733" s="26"/>
      <c r="N733" s="78"/>
      <c r="O733" s="23"/>
      <c r="P733" s="23"/>
      <c r="Q733" s="2"/>
      <c r="R733" s="2"/>
      <c r="S733" s="2"/>
      <c r="T733" s="2"/>
      <c r="U733" s="2"/>
      <c r="V733" s="2"/>
    </row>
    <row r="734" spans="1:22" ht="24.75" hidden="1" customHeight="1" thickBot="1" x14ac:dyDescent="0.3">
      <c r="A734" s="2"/>
      <c r="B734" s="21"/>
      <c r="C734" s="67"/>
      <c r="D734" s="67"/>
      <c r="E734" s="22"/>
      <c r="F734" s="71"/>
      <c r="G734" s="23"/>
      <c r="H734" s="23"/>
      <c r="I734" s="23"/>
      <c r="J734" s="90"/>
      <c r="K734" s="26"/>
      <c r="L734" s="26"/>
      <c r="M734" s="26"/>
      <c r="N734" s="78"/>
      <c r="O734" s="23"/>
      <c r="P734" s="23"/>
      <c r="Q734" s="2"/>
      <c r="R734" s="2"/>
      <c r="S734" s="2"/>
      <c r="T734" s="2"/>
      <c r="U734" s="2"/>
      <c r="V734" s="2"/>
    </row>
    <row r="735" spans="1:22" ht="24.75" hidden="1" customHeight="1" thickBot="1" x14ac:dyDescent="0.3">
      <c r="A735" s="2"/>
      <c r="B735" s="21"/>
      <c r="C735" s="67"/>
      <c r="D735" s="67"/>
      <c r="E735" s="22"/>
      <c r="F735" s="71"/>
      <c r="G735" s="23"/>
      <c r="H735" s="23"/>
      <c r="I735" s="23"/>
      <c r="J735" s="90"/>
      <c r="K735" s="26"/>
      <c r="L735" s="26"/>
      <c r="M735" s="26"/>
      <c r="N735" s="78"/>
      <c r="O735" s="23"/>
      <c r="P735" s="23"/>
      <c r="Q735" s="2"/>
      <c r="R735" s="2"/>
      <c r="S735" s="2"/>
      <c r="T735" s="2"/>
      <c r="U735" s="2"/>
      <c r="V735" s="2"/>
    </row>
    <row r="736" spans="1:22" ht="24.75" hidden="1" customHeight="1" thickBot="1" x14ac:dyDescent="0.3">
      <c r="A736" s="2"/>
      <c r="B736" s="21"/>
      <c r="C736" s="67"/>
      <c r="D736" s="67"/>
      <c r="E736" s="22"/>
      <c r="F736" s="71"/>
      <c r="G736" s="23"/>
      <c r="H736" s="23"/>
      <c r="I736" s="23"/>
      <c r="J736" s="90"/>
      <c r="K736" s="26"/>
      <c r="L736" s="26"/>
      <c r="M736" s="26"/>
      <c r="N736" s="78"/>
      <c r="O736" s="23"/>
      <c r="P736" s="23"/>
      <c r="Q736" s="2"/>
      <c r="R736" s="2"/>
      <c r="S736" s="2"/>
      <c r="T736" s="2"/>
      <c r="U736" s="2"/>
      <c r="V736" s="2"/>
    </row>
    <row r="737" spans="1:22" ht="24.75" hidden="1" customHeight="1" thickBot="1" x14ac:dyDescent="0.3">
      <c r="A737" s="2"/>
      <c r="B737" s="21"/>
      <c r="C737" s="67"/>
      <c r="D737" s="67"/>
      <c r="E737" s="22"/>
      <c r="F737" s="71"/>
      <c r="G737" s="23"/>
      <c r="H737" s="23"/>
      <c r="I737" s="23"/>
      <c r="J737" s="90"/>
      <c r="K737" s="26"/>
      <c r="L737" s="26"/>
      <c r="M737" s="26"/>
      <c r="N737" s="78"/>
      <c r="O737" s="23"/>
      <c r="P737" s="23"/>
      <c r="Q737" s="2"/>
      <c r="R737" s="2"/>
      <c r="S737" s="2"/>
      <c r="T737" s="2"/>
      <c r="U737" s="2"/>
      <c r="V737" s="2"/>
    </row>
    <row r="738" spans="1:22" ht="24.75" hidden="1" customHeight="1" thickBot="1" x14ac:dyDescent="0.3">
      <c r="A738" s="2"/>
      <c r="B738" s="21"/>
      <c r="C738" s="67"/>
      <c r="D738" s="67"/>
      <c r="E738" s="22"/>
      <c r="F738" s="71"/>
      <c r="G738" s="23"/>
      <c r="H738" s="23"/>
      <c r="I738" s="23"/>
      <c r="J738" s="90"/>
      <c r="K738" s="26"/>
      <c r="L738" s="26"/>
      <c r="M738" s="26"/>
      <c r="N738" s="78"/>
      <c r="O738" s="23"/>
      <c r="P738" s="23"/>
      <c r="Q738" s="2"/>
      <c r="R738" s="2"/>
      <c r="S738" s="2"/>
      <c r="T738" s="2"/>
      <c r="U738" s="2"/>
      <c r="V738" s="2"/>
    </row>
    <row r="739" spans="1:22" ht="24.75" hidden="1" customHeight="1" thickBot="1" x14ac:dyDescent="0.3">
      <c r="A739" s="2"/>
      <c r="B739" s="21"/>
      <c r="C739" s="67"/>
      <c r="D739" s="67"/>
      <c r="E739" s="22"/>
      <c r="F739" s="71"/>
      <c r="G739" s="23"/>
      <c r="H739" s="23"/>
      <c r="I739" s="23"/>
      <c r="J739" s="90"/>
      <c r="K739" s="26"/>
      <c r="L739" s="26"/>
      <c r="M739" s="26"/>
      <c r="N739" s="78"/>
      <c r="O739" s="23"/>
      <c r="P739" s="23"/>
      <c r="Q739" s="2"/>
      <c r="R739" s="2"/>
      <c r="S739" s="2"/>
      <c r="T739" s="2"/>
      <c r="U739" s="2"/>
      <c r="V739" s="2"/>
    </row>
    <row r="740" spans="1:22" ht="24.75" hidden="1" customHeight="1" thickBot="1" x14ac:dyDescent="0.3">
      <c r="A740" s="2"/>
      <c r="B740" s="21"/>
      <c r="C740" s="67"/>
      <c r="D740" s="67"/>
      <c r="E740" s="22"/>
      <c r="F740" s="71"/>
      <c r="G740" s="23"/>
      <c r="H740" s="23"/>
      <c r="I740" s="23"/>
      <c r="J740" s="90"/>
      <c r="K740" s="26"/>
      <c r="L740" s="26"/>
      <c r="M740" s="26"/>
      <c r="N740" s="78"/>
      <c r="O740" s="23"/>
      <c r="P740" s="23"/>
      <c r="Q740" s="2"/>
      <c r="R740" s="2"/>
      <c r="S740" s="2"/>
      <c r="T740" s="2"/>
      <c r="U740" s="2"/>
      <c r="V740" s="2"/>
    </row>
    <row r="741" spans="1:22" ht="24.75" hidden="1" customHeight="1" thickBot="1" x14ac:dyDescent="0.3">
      <c r="A741" s="2"/>
      <c r="B741" s="21"/>
      <c r="C741" s="67"/>
      <c r="D741" s="67"/>
      <c r="E741" s="22"/>
      <c r="F741" s="71"/>
      <c r="G741" s="23"/>
      <c r="H741" s="23"/>
      <c r="I741" s="23"/>
      <c r="J741" s="90"/>
      <c r="K741" s="26"/>
      <c r="L741" s="26"/>
      <c r="M741" s="26"/>
      <c r="N741" s="78"/>
      <c r="O741" s="23"/>
      <c r="P741" s="23"/>
      <c r="Q741" s="2"/>
      <c r="R741" s="2"/>
      <c r="S741" s="2"/>
      <c r="T741" s="2"/>
      <c r="U741" s="2"/>
      <c r="V741" s="2"/>
    </row>
    <row r="742" spans="1:22" ht="24.75" hidden="1" customHeight="1" thickBot="1" x14ac:dyDescent="0.3">
      <c r="A742" s="2"/>
      <c r="B742" s="21"/>
      <c r="C742" s="67"/>
      <c r="D742" s="67"/>
      <c r="E742" s="22"/>
      <c r="F742" s="71"/>
      <c r="G742" s="23"/>
      <c r="H742" s="23"/>
      <c r="I742" s="23"/>
      <c r="J742" s="90"/>
      <c r="K742" s="26"/>
      <c r="L742" s="26"/>
      <c r="M742" s="26"/>
      <c r="N742" s="78"/>
      <c r="O742" s="23"/>
      <c r="P742" s="23"/>
      <c r="Q742" s="2"/>
      <c r="R742" s="2"/>
      <c r="S742" s="2"/>
      <c r="T742" s="2"/>
      <c r="U742" s="2"/>
      <c r="V742" s="2"/>
    </row>
    <row r="743" spans="1:22" ht="24.75" hidden="1" customHeight="1" thickBot="1" x14ac:dyDescent="0.3">
      <c r="A743" s="2"/>
      <c r="B743" s="21"/>
      <c r="C743" s="67"/>
      <c r="D743" s="67"/>
      <c r="E743" s="22"/>
      <c r="F743" s="71"/>
      <c r="G743" s="23"/>
      <c r="H743" s="23"/>
      <c r="I743" s="23"/>
      <c r="J743" s="90"/>
      <c r="K743" s="26"/>
      <c r="L743" s="26"/>
      <c r="M743" s="26"/>
      <c r="N743" s="78"/>
      <c r="O743" s="23"/>
      <c r="P743" s="23"/>
      <c r="Q743" s="2"/>
      <c r="R743" s="2"/>
      <c r="S743" s="2"/>
      <c r="T743" s="2"/>
      <c r="U743" s="2"/>
      <c r="V743" s="2"/>
    </row>
    <row r="744" spans="1:22" ht="24.75" hidden="1" customHeight="1" thickBot="1" x14ac:dyDescent="0.3">
      <c r="A744" s="2"/>
      <c r="B744" s="21"/>
      <c r="C744" s="67"/>
      <c r="D744" s="67"/>
      <c r="E744" s="22"/>
      <c r="F744" s="71"/>
      <c r="G744" s="23"/>
      <c r="H744" s="23"/>
      <c r="I744" s="23"/>
      <c r="J744" s="90"/>
      <c r="K744" s="26"/>
      <c r="L744" s="26"/>
      <c r="M744" s="26"/>
      <c r="N744" s="78"/>
      <c r="O744" s="23"/>
      <c r="P744" s="23"/>
      <c r="Q744" s="2"/>
      <c r="R744" s="2"/>
      <c r="S744" s="2"/>
      <c r="T744" s="2"/>
      <c r="U744" s="2"/>
      <c r="V744" s="2"/>
    </row>
    <row r="745" spans="1:22" ht="24.75" hidden="1" customHeight="1" thickBot="1" x14ac:dyDescent="0.3">
      <c r="A745" s="2"/>
      <c r="B745" s="21"/>
      <c r="C745" s="67"/>
      <c r="D745" s="67"/>
      <c r="E745" s="22"/>
      <c r="F745" s="71"/>
      <c r="G745" s="23"/>
      <c r="H745" s="23"/>
      <c r="I745" s="23"/>
      <c r="J745" s="90"/>
      <c r="K745" s="26"/>
      <c r="L745" s="26"/>
      <c r="M745" s="26"/>
      <c r="N745" s="78"/>
      <c r="O745" s="23"/>
      <c r="P745" s="23"/>
      <c r="Q745" s="2"/>
      <c r="R745" s="2"/>
      <c r="S745" s="2"/>
      <c r="T745" s="2"/>
      <c r="U745" s="2"/>
      <c r="V745" s="2"/>
    </row>
    <row r="746" spans="1:22" ht="24.75" hidden="1" customHeight="1" thickBot="1" x14ac:dyDescent="0.3">
      <c r="A746" s="2"/>
      <c r="B746" s="21"/>
      <c r="C746" s="67"/>
      <c r="D746" s="67"/>
      <c r="E746" s="22"/>
      <c r="F746" s="71"/>
      <c r="G746" s="23"/>
      <c r="H746" s="23"/>
      <c r="I746" s="23"/>
      <c r="J746" s="90"/>
      <c r="K746" s="26"/>
      <c r="L746" s="26"/>
      <c r="M746" s="26"/>
      <c r="N746" s="78"/>
      <c r="O746" s="23"/>
      <c r="P746" s="23"/>
      <c r="Q746" s="2"/>
      <c r="R746" s="2"/>
      <c r="S746" s="2"/>
      <c r="T746" s="2"/>
      <c r="U746" s="2"/>
      <c r="V746" s="2"/>
    </row>
    <row r="747" spans="1:22" ht="24.75" hidden="1" customHeight="1" thickBot="1" x14ac:dyDescent="0.3">
      <c r="A747" s="2"/>
      <c r="B747" s="21"/>
      <c r="C747" s="67"/>
      <c r="D747" s="67"/>
      <c r="E747" s="22"/>
      <c r="F747" s="71"/>
      <c r="G747" s="23"/>
      <c r="H747" s="23"/>
      <c r="I747" s="23"/>
      <c r="J747" s="90"/>
      <c r="K747" s="26"/>
      <c r="L747" s="26"/>
      <c r="M747" s="26"/>
      <c r="N747" s="78"/>
      <c r="O747" s="23"/>
      <c r="P747" s="23"/>
      <c r="Q747" s="2"/>
      <c r="R747" s="2"/>
      <c r="S747" s="2"/>
      <c r="T747" s="2"/>
      <c r="U747" s="2"/>
      <c r="V747" s="2"/>
    </row>
    <row r="748" spans="1:22" ht="24.75" hidden="1" customHeight="1" thickBot="1" x14ac:dyDescent="0.3">
      <c r="A748" s="2"/>
      <c r="B748" s="21"/>
      <c r="C748" s="67"/>
      <c r="D748" s="67"/>
      <c r="E748" s="22"/>
      <c r="F748" s="71"/>
      <c r="G748" s="23"/>
      <c r="H748" s="23"/>
      <c r="I748" s="23"/>
      <c r="J748" s="90"/>
      <c r="K748" s="26"/>
      <c r="L748" s="26"/>
      <c r="M748" s="26"/>
      <c r="N748" s="78"/>
      <c r="O748" s="23"/>
      <c r="P748" s="23"/>
      <c r="Q748" s="2"/>
      <c r="R748" s="2"/>
      <c r="S748" s="2"/>
      <c r="T748" s="2"/>
      <c r="U748" s="2"/>
      <c r="V748" s="2"/>
    </row>
    <row r="749" spans="1:22" ht="24.75" hidden="1" customHeight="1" thickBot="1" x14ac:dyDescent="0.3">
      <c r="A749" s="2"/>
      <c r="B749" s="21"/>
      <c r="C749" s="67"/>
      <c r="D749" s="67"/>
      <c r="E749" s="22"/>
      <c r="F749" s="71"/>
      <c r="G749" s="23"/>
      <c r="H749" s="23"/>
      <c r="I749" s="23"/>
      <c r="J749" s="90"/>
      <c r="K749" s="26"/>
      <c r="L749" s="26"/>
      <c r="M749" s="26"/>
      <c r="N749" s="78"/>
      <c r="O749" s="23"/>
      <c r="P749" s="23"/>
      <c r="Q749" s="2"/>
      <c r="R749" s="2"/>
      <c r="S749" s="2"/>
      <c r="T749" s="2"/>
      <c r="U749" s="2"/>
      <c r="V749" s="2"/>
    </row>
    <row r="750" spans="1:22" ht="24.75" hidden="1" customHeight="1" thickBot="1" x14ac:dyDescent="0.3">
      <c r="A750" s="2"/>
      <c r="B750" s="21"/>
      <c r="C750" s="67"/>
      <c r="D750" s="67"/>
      <c r="E750" s="22"/>
      <c r="F750" s="71"/>
      <c r="G750" s="23"/>
      <c r="H750" s="23"/>
      <c r="I750" s="23"/>
      <c r="J750" s="90"/>
      <c r="K750" s="26"/>
      <c r="L750" s="26"/>
      <c r="M750" s="26"/>
      <c r="N750" s="78"/>
      <c r="O750" s="23"/>
      <c r="P750" s="23"/>
      <c r="Q750" s="2"/>
      <c r="R750" s="2"/>
      <c r="S750" s="2"/>
      <c r="T750" s="2"/>
      <c r="U750" s="2"/>
      <c r="V750" s="2"/>
    </row>
    <row r="751" spans="1:22" ht="24.75" hidden="1" customHeight="1" thickBot="1" x14ac:dyDescent="0.3">
      <c r="A751" s="2"/>
      <c r="B751" s="21"/>
      <c r="C751" s="67"/>
      <c r="D751" s="67"/>
      <c r="E751" s="22"/>
      <c r="F751" s="71"/>
      <c r="G751" s="23"/>
      <c r="H751" s="23"/>
      <c r="I751" s="23"/>
      <c r="J751" s="90"/>
      <c r="K751" s="26"/>
      <c r="L751" s="26"/>
      <c r="M751" s="26"/>
      <c r="N751" s="78"/>
      <c r="O751" s="23"/>
      <c r="P751" s="23"/>
      <c r="Q751" s="2"/>
      <c r="R751" s="2"/>
      <c r="S751" s="2"/>
      <c r="T751" s="2"/>
      <c r="U751" s="2"/>
      <c r="V751" s="2"/>
    </row>
    <row r="752" spans="1:22" ht="24.75" hidden="1" customHeight="1" thickBot="1" x14ac:dyDescent="0.3">
      <c r="A752" s="2"/>
      <c r="B752" s="21"/>
      <c r="C752" s="67"/>
      <c r="D752" s="67"/>
      <c r="E752" s="22"/>
      <c r="F752" s="71"/>
      <c r="G752" s="23"/>
      <c r="H752" s="23"/>
      <c r="I752" s="23"/>
      <c r="J752" s="90"/>
      <c r="K752" s="26"/>
      <c r="L752" s="26"/>
      <c r="M752" s="26"/>
      <c r="N752" s="78"/>
      <c r="O752" s="23"/>
      <c r="P752" s="23"/>
      <c r="Q752" s="2"/>
      <c r="R752" s="2"/>
      <c r="S752" s="2"/>
      <c r="T752" s="2"/>
      <c r="U752" s="2"/>
      <c r="V752" s="2"/>
    </row>
    <row r="753" spans="1:22" ht="24.75" hidden="1" customHeight="1" thickBot="1" x14ac:dyDescent="0.3">
      <c r="A753" s="2"/>
      <c r="B753" s="21"/>
      <c r="C753" s="67"/>
      <c r="D753" s="67"/>
      <c r="E753" s="22"/>
      <c r="F753" s="71"/>
      <c r="G753" s="23"/>
      <c r="H753" s="23"/>
      <c r="I753" s="23"/>
      <c r="J753" s="90"/>
      <c r="K753" s="26"/>
      <c r="L753" s="26"/>
      <c r="M753" s="26"/>
      <c r="N753" s="78"/>
      <c r="O753" s="23"/>
      <c r="P753" s="23"/>
      <c r="Q753" s="2"/>
      <c r="R753" s="2"/>
      <c r="S753" s="2"/>
      <c r="T753" s="2"/>
      <c r="U753" s="2"/>
      <c r="V753" s="2"/>
    </row>
    <row r="754" spans="1:22" ht="24.75" hidden="1" customHeight="1" thickBot="1" x14ac:dyDescent="0.3">
      <c r="A754" s="2"/>
      <c r="B754" s="21"/>
      <c r="C754" s="67"/>
      <c r="D754" s="67"/>
      <c r="E754" s="22"/>
      <c r="F754" s="71"/>
      <c r="G754" s="23"/>
      <c r="H754" s="23"/>
      <c r="I754" s="23"/>
      <c r="J754" s="90"/>
      <c r="K754" s="26"/>
      <c r="L754" s="26"/>
      <c r="M754" s="26"/>
      <c r="N754" s="78"/>
      <c r="O754" s="23"/>
      <c r="P754" s="23"/>
      <c r="Q754" s="2"/>
      <c r="R754" s="2"/>
      <c r="S754" s="2"/>
      <c r="T754" s="2"/>
      <c r="U754" s="2"/>
      <c r="V754" s="2"/>
    </row>
    <row r="755" spans="1:22" ht="24.75" hidden="1" customHeight="1" thickBot="1" x14ac:dyDescent="0.3">
      <c r="A755" s="2"/>
      <c r="B755" s="21"/>
      <c r="C755" s="67"/>
      <c r="D755" s="67"/>
      <c r="E755" s="22"/>
      <c r="F755" s="71"/>
      <c r="G755" s="23"/>
      <c r="H755" s="23"/>
      <c r="I755" s="23"/>
      <c r="J755" s="90"/>
      <c r="K755" s="26"/>
      <c r="L755" s="26"/>
      <c r="M755" s="26"/>
      <c r="N755" s="78"/>
      <c r="O755" s="23"/>
      <c r="P755" s="23"/>
      <c r="Q755" s="2"/>
      <c r="R755" s="2"/>
      <c r="S755" s="2"/>
      <c r="T755" s="2"/>
      <c r="U755" s="2"/>
      <c r="V755" s="2"/>
    </row>
    <row r="756" spans="1:22" ht="24.75" hidden="1" customHeight="1" thickBot="1" x14ac:dyDescent="0.3">
      <c r="A756" s="2"/>
      <c r="B756" s="21"/>
      <c r="C756" s="67"/>
      <c r="D756" s="67"/>
      <c r="E756" s="22"/>
      <c r="F756" s="71"/>
      <c r="G756" s="23"/>
      <c r="H756" s="23"/>
      <c r="I756" s="23"/>
      <c r="J756" s="90"/>
      <c r="K756" s="26"/>
      <c r="L756" s="26"/>
      <c r="M756" s="26"/>
      <c r="N756" s="78"/>
      <c r="O756" s="23"/>
      <c r="P756" s="23"/>
      <c r="Q756" s="2"/>
      <c r="R756" s="2"/>
      <c r="S756" s="2"/>
      <c r="T756" s="2"/>
      <c r="U756" s="2"/>
      <c r="V756" s="2"/>
    </row>
    <row r="757" spans="1:22" ht="24.75" hidden="1" customHeight="1" thickBot="1" x14ac:dyDescent="0.3">
      <c r="A757" s="2"/>
      <c r="B757" s="21"/>
      <c r="C757" s="67"/>
      <c r="D757" s="67"/>
      <c r="E757" s="22"/>
      <c r="F757" s="71"/>
      <c r="G757" s="23"/>
      <c r="H757" s="23"/>
      <c r="I757" s="23"/>
      <c r="J757" s="90"/>
      <c r="K757" s="26"/>
      <c r="L757" s="26"/>
      <c r="M757" s="26"/>
      <c r="N757" s="78"/>
      <c r="O757" s="23"/>
      <c r="P757" s="23"/>
      <c r="Q757" s="2"/>
      <c r="R757" s="2"/>
      <c r="S757" s="2"/>
      <c r="T757" s="2"/>
      <c r="U757" s="2"/>
      <c r="V757" s="2"/>
    </row>
    <row r="758" spans="1:22" ht="24.75" hidden="1" customHeight="1" thickBot="1" x14ac:dyDescent="0.3">
      <c r="A758" s="2"/>
      <c r="B758" s="21"/>
      <c r="C758" s="67"/>
      <c r="D758" s="67"/>
      <c r="E758" s="22"/>
      <c r="F758" s="71"/>
      <c r="G758" s="23"/>
      <c r="H758" s="23"/>
      <c r="I758" s="23"/>
      <c r="J758" s="90"/>
      <c r="K758" s="26"/>
      <c r="L758" s="26"/>
      <c r="M758" s="26"/>
      <c r="N758" s="78"/>
      <c r="O758" s="23"/>
      <c r="P758" s="23"/>
      <c r="Q758" s="2"/>
      <c r="R758" s="2"/>
      <c r="S758" s="2"/>
      <c r="T758" s="2"/>
      <c r="U758" s="2"/>
      <c r="V758" s="2"/>
    </row>
    <row r="759" spans="1:22" ht="24.75" hidden="1" customHeight="1" thickBot="1" x14ac:dyDescent="0.3">
      <c r="A759" s="2"/>
      <c r="B759" s="21"/>
      <c r="C759" s="67"/>
      <c r="D759" s="67"/>
      <c r="E759" s="22"/>
      <c r="F759" s="71"/>
      <c r="G759" s="23"/>
      <c r="H759" s="23"/>
      <c r="I759" s="23"/>
      <c r="J759" s="90"/>
      <c r="K759" s="26"/>
      <c r="L759" s="26"/>
      <c r="M759" s="26"/>
      <c r="N759" s="78"/>
      <c r="O759" s="23"/>
      <c r="P759" s="23"/>
      <c r="Q759" s="2"/>
      <c r="R759" s="2"/>
      <c r="S759" s="2"/>
      <c r="T759" s="2"/>
      <c r="U759" s="2"/>
      <c r="V759" s="2"/>
    </row>
    <row r="760" spans="1:22" ht="24.75" hidden="1" customHeight="1" thickBot="1" x14ac:dyDescent="0.3">
      <c r="A760" s="2"/>
      <c r="B760" s="21"/>
      <c r="C760" s="67"/>
      <c r="D760" s="67"/>
      <c r="E760" s="22"/>
      <c r="F760" s="71"/>
      <c r="G760" s="23"/>
      <c r="H760" s="23"/>
      <c r="I760" s="23"/>
      <c r="J760" s="90"/>
      <c r="K760" s="26"/>
      <c r="L760" s="26"/>
      <c r="M760" s="26"/>
      <c r="N760" s="78"/>
      <c r="O760" s="23"/>
      <c r="P760" s="23"/>
      <c r="Q760" s="2"/>
      <c r="R760" s="2"/>
      <c r="S760" s="2"/>
      <c r="T760" s="2"/>
      <c r="U760" s="2"/>
      <c r="V760" s="2"/>
    </row>
    <row r="761" spans="1:22" ht="24.75" hidden="1" customHeight="1" thickBot="1" x14ac:dyDescent="0.3">
      <c r="A761" s="2"/>
      <c r="B761" s="21"/>
      <c r="C761" s="67"/>
      <c r="D761" s="67"/>
      <c r="E761" s="22"/>
      <c r="F761" s="71"/>
      <c r="G761" s="23"/>
      <c r="H761" s="23"/>
      <c r="I761" s="23"/>
      <c r="J761" s="90"/>
      <c r="K761" s="26"/>
      <c r="L761" s="26"/>
      <c r="M761" s="26"/>
      <c r="N761" s="78"/>
      <c r="O761" s="23"/>
      <c r="P761" s="23"/>
      <c r="Q761" s="2"/>
      <c r="R761" s="2"/>
      <c r="S761" s="2"/>
      <c r="T761" s="2"/>
      <c r="U761" s="2"/>
      <c r="V761" s="2"/>
    </row>
    <row r="762" spans="1:22" ht="24.75" hidden="1" customHeight="1" thickBot="1" x14ac:dyDescent="0.3">
      <c r="A762" s="2"/>
      <c r="B762" s="21"/>
      <c r="C762" s="67"/>
      <c r="D762" s="67"/>
      <c r="E762" s="22"/>
      <c r="F762" s="71"/>
      <c r="G762" s="23"/>
      <c r="H762" s="23"/>
      <c r="I762" s="23"/>
      <c r="J762" s="90"/>
      <c r="K762" s="26"/>
      <c r="L762" s="26"/>
      <c r="M762" s="26"/>
      <c r="N762" s="78"/>
      <c r="O762" s="23"/>
      <c r="P762" s="23"/>
      <c r="Q762" s="2"/>
      <c r="R762" s="2"/>
      <c r="S762" s="2"/>
      <c r="T762" s="2"/>
      <c r="U762" s="2"/>
      <c r="V762" s="2"/>
    </row>
    <row r="763" spans="1:22" ht="24.75" hidden="1" customHeight="1" thickBot="1" x14ac:dyDescent="0.3">
      <c r="A763" s="2"/>
      <c r="B763" s="21"/>
      <c r="C763" s="67"/>
      <c r="D763" s="67"/>
      <c r="E763" s="22"/>
      <c r="F763" s="71"/>
      <c r="G763" s="23"/>
      <c r="H763" s="23"/>
      <c r="I763" s="23"/>
      <c r="J763" s="90"/>
      <c r="K763" s="26"/>
      <c r="L763" s="26"/>
      <c r="M763" s="26"/>
      <c r="N763" s="78"/>
      <c r="O763" s="23"/>
      <c r="P763" s="23"/>
      <c r="Q763" s="2"/>
      <c r="R763" s="2"/>
      <c r="S763" s="2"/>
      <c r="T763" s="2"/>
      <c r="U763" s="2"/>
      <c r="V763" s="2"/>
    </row>
    <row r="764" spans="1:22" ht="24.75" hidden="1" customHeight="1" thickBot="1" x14ac:dyDescent="0.3">
      <c r="A764" s="2"/>
      <c r="B764" s="21"/>
      <c r="C764" s="67"/>
      <c r="D764" s="67"/>
      <c r="E764" s="22"/>
      <c r="F764" s="71"/>
      <c r="G764" s="23"/>
      <c r="H764" s="23"/>
      <c r="I764" s="23"/>
      <c r="J764" s="90"/>
      <c r="K764" s="26"/>
      <c r="L764" s="26"/>
      <c r="M764" s="26"/>
      <c r="N764" s="78"/>
      <c r="O764" s="23"/>
      <c r="P764" s="23"/>
      <c r="Q764" s="2"/>
      <c r="R764" s="2"/>
      <c r="S764" s="2"/>
      <c r="T764" s="2"/>
      <c r="U764" s="2"/>
      <c r="V764" s="2"/>
    </row>
    <row r="765" spans="1:22" ht="24.75" hidden="1" customHeight="1" thickBot="1" x14ac:dyDescent="0.3">
      <c r="A765" s="2"/>
      <c r="B765" s="21"/>
      <c r="C765" s="67"/>
      <c r="D765" s="67"/>
      <c r="E765" s="22"/>
      <c r="F765" s="71"/>
      <c r="G765" s="23"/>
      <c r="H765" s="23"/>
      <c r="I765" s="23"/>
      <c r="J765" s="90"/>
      <c r="K765" s="26"/>
      <c r="L765" s="26"/>
      <c r="M765" s="26"/>
      <c r="N765" s="78"/>
      <c r="O765" s="23"/>
      <c r="P765" s="23"/>
      <c r="Q765" s="2"/>
      <c r="R765" s="2"/>
      <c r="S765" s="2"/>
      <c r="T765" s="2"/>
      <c r="U765" s="2"/>
      <c r="V765" s="2"/>
    </row>
    <row r="766" spans="1:22" ht="24.75" hidden="1" customHeight="1" thickBot="1" x14ac:dyDescent="0.3">
      <c r="A766" s="2"/>
      <c r="B766" s="21"/>
      <c r="C766" s="67"/>
      <c r="D766" s="67"/>
      <c r="E766" s="22"/>
      <c r="F766" s="71"/>
      <c r="G766" s="23"/>
      <c r="H766" s="23"/>
      <c r="I766" s="23"/>
      <c r="J766" s="90"/>
      <c r="K766" s="26"/>
      <c r="L766" s="26"/>
      <c r="M766" s="26"/>
      <c r="N766" s="78"/>
      <c r="O766" s="23"/>
      <c r="P766" s="23"/>
      <c r="Q766" s="2"/>
      <c r="R766" s="2"/>
      <c r="S766" s="2"/>
      <c r="T766" s="2"/>
      <c r="U766" s="2"/>
      <c r="V766" s="2"/>
    </row>
    <row r="767" spans="1:22" ht="24.75" hidden="1" customHeight="1" thickBot="1" x14ac:dyDescent="0.3">
      <c r="A767" s="2"/>
      <c r="B767" s="21"/>
      <c r="C767" s="67"/>
      <c r="D767" s="67"/>
      <c r="E767" s="22"/>
      <c r="F767" s="71"/>
      <c r="G767" s="23"/>
      <c r="H767" s="23"/>
      <c r="I767" s="23"/>
      <c r="J767" s="90"/>
      <c r="K767" s="26"/>
      <c r="L767" s="26"/>
      <c r="M767" s="26"/>
      <c r="N767" s="78"/>
      <c r="O767" s="23"/>
      <c r="P767" s="23"/>
      <c r="Q767" s="2"/>
      <c r="R767" s="2"/>
      <c r="S767" s="2"/>
      <c r="T767" s="2"/>
      <c r="U767" s="2"/>
      <c r="V767" s="2"/>
    </row>
    <row r="768" spans="1:22" ht="24.75" hidden="1" customHeight="1" thickBot="1" x14ac:dyDescent="0.3">
      <c r="A768" s="2"/>
      <c r="B768" s="21"/>
      <c r="C768" s="67"/>
      <c r="D768" s="67"/>
      <c r="E768" s="22"/>
      <c r="F768" s="71"/>
      <c r="G768" s="23"/>
      <c r="H768" s="23"/>
      <c r="I768" s="23"/>
      <c r="J768" s="90"/>
      <c r="K768" s="26"/>
      <c r="L768" s="26"/>
      <c r="M768" s="26"/>
      <c r="N768" s="78"/>
      <c r="O768" s="23"/>
      <c r="P768" s="23"/>
      <c r="Q768" s="2"/>
      <c r="R768" s="2"/>
      <c r="S768" s="2"/>
      <c r="T768" s="2"/>
      <c r="U768" s="2"/>
      <c r="V768" s="2"/>
    </row>
    <row r="769" spans="1:22" ht="24.75" hidden="1" customHeight="1" thickBot="1" x14ac:dyDescent="0.3">
      <c r="A769" s="2"/>
      <c r="B769" s="21"/>
      <c r="C769" s="67"/>
      <c r="D769" s="67"/>
      <c r="E769" s="22"/>
      <c r="F769" s="71"/>
      <c r="G769" s="23"/>
      <c r="H769" s="23"/>
      <c r="I769" s="23"/>
      <c r="J769" s="90"/>
      <c r="K769" s="26"/>
      <c r="L769" s="26"/>
      <c r="M769" s="26"/>
      <c r="N769" s="78"/>
      <c r="O769" s="23"/>
      <c r="P769" s="23"/>
      <c r="Q769" s="2"/>
      <c r="R769" s="2"/>
      <c r="S769" s="2"/>
      <c r="T769" s="2"/>
      <c r="U769" s="2"/>
      <c r="V769" s="2"/>
    </row>
    <row r="770" spans="1:22" ht="24.75" hidden="1" customHeight="1" thickBot="1" x14ac:dyDescent="0.3">
      <c r="A770" s="2"/>
      <c r="B770" s="21"/>
      <c r="C770" s="67"/>
      <c r="D770" s="67"/>
      <c r="E770" s="22"/>
      <c r="F770" s="71"/>
      <c r="G770" s="23"/>
      <c r="H770" s="23"/>
      <c r="I770" s="23"/>
      <c r="J770" s="90"/>
      <c r="K770" s="26"/>
      <c r="L770" s="26"/>
      <c r="M770" s="26"/>
      <c r="N770" s="78"/>
      <c r="O770" s="23"/>
      <c r="P770" s="23"/>
      <c r="Q770" s="2"/>
      <c r="R770" s="2"/>
      <c r="S770" s="2"/>
      <c r="T770" s="2"/>
      <c r="U770" s="2"/>
      <c r="V770" s="2"/>
    </row>
    <row r="771" spans="1:22" ht="24.75" hidden="1" customHeight="1" thickBot="1" x14ac:dyDescent="0.3">
      <c r="A771" s="2"/>
      <c r="B771" s="21"/>
      <c r="C771" s="67"/>
      <c r="D771" s="67"/>
      <c r="E771" s="22"/>
      <c r="F771" s="71"/>
      <c r="G771" s="23"/>
      <c r="H771" s="23"/>
      <c r="I771" s="23"/>
      <c r="J771" s="90"/>
      <c r="K771" s="26"/>
      <c r="L771" s="26"/>
      <c r="M771" s="26"/>
      <c r="N771" s="78"/>
      <c r="O771" s="23"/>
      <c r="P771" s="23"/>
      <c r="Q771" s="2"/>
      <c r="R771" s="2"/>
      <c r="S771" s="2"/>
      <c r="T771" s="2"/>
      <c r="U771" s="2"/>
      <c r="V771" s="2"/>
    </row>
    <row r="772" spans="1:22" ht="24.75" hidden="1" customHeight="1" thickBot="1" x14ac:dyDescent="0.3">
      <c r="A772" s="2"/>
      <c r="B772" s="21"/>
      <c r="C772" s="67"/>
      <c r="D772" s="67"/>
      <c r="E772" s="22"/>
      <c r="F772" s="71"/>
      <c r="G772" s="23"/>
      <c r="H772" s="23"/>
      <c r="I772" s="23"/>
      <c r="J772" s="90"/>
      <c r="K772" s="26"/>
      <c r="L772" s="26"/>
      <c r="M772" s="26"/>
      <c r="N772" s="78"/>
      <c r="O772" s="23"/>
      <c r="P772" s="23"/>
      <c r="Q772" s="2"/>
      <c r="R772" s="2"/>
      <c r="S772" s="2"/>
      <c r="T772" s="2"/>
      <c r="U772" s="2"/>
      <c r="V772" s="2"/>
    </row>
    <row r="773" spans="1:22" ht="24.75" hidden="1" customHeight="1" thickBot="1" x14ac:dyDescent="0.3">
      <c r="A773" s="2"/>
      <c r="B773" s="21"/>
      <c r="C773" s="67"/>
      <c r="D773" s="67"/>
      <c r="E773" s="22"/>
      <c r="F773" s="71"/>
      <c r="G773" s="23"/>
      <c r="H773" s="23"/>
      <c r="I773" s="23"/>
      <c r="J773" s="90"/>
      <c r="K773" s="26"/>
      <c r="L773" s="26"/>
      <c r="M773" s="26"/>
      <c r="N773" s="78"/>
      <c r="O773" s="23"/>
      <c r="P773" s="23"/>
      <c r="Q773" s="2"/>
      <c r="R773" s="2"/>
      <c r="S773" s="2"/>
      <c r="T773" s="2"/>
      <c r="U773" s="2"/>
      <c r="V773" s="2"/>
    </row>
    <row r="774" spans="1:22" ht="24.75" hidden="1" customHeight="1" thickBot="1" x14ac:dyDescent="0.3">
      <c r="A774" s="2"/>
      <c r="B774" s="21"/>
      <c r="C774" s="67"/>
      <c r="D774" s="67"/>
      <c r="E774" s="22"/>
      <c r="F774" s="71"/>
      <c r="G774" s="23"/>
      <c r="H774" s="23"/>
      <c r="I774" s="23"/>
      <c r="J774" s="90"/>
      <c r="K774" s="26"/>
      <c r="L774" s="26"/>
      <c r="M774" s="26"/>
      <c r="N774" s="78"/>
      <c r="O774" s="23"/>
      <c r="P774" s="23"/>
      <c r="Q774" s="2"/>
      <c r="R774" s="2"/>
      <c r="S774" s="2"/>
      <c r="T774" s="2"/>
      <c r="U774" s="2"/>
      <c r="V774" s="2"/>
    </row>
    <row r="775" spans="1:22" ht="24.75" hidden="1" customHeight="1" thickBot="1" x14ac:dyDescent="0.3">
      <c r="A775" s="2"/>
      <c r="B775" s="21"/>
      <c r="C775" s="67"/>
      <c r="D775" s="67"/>
      <c r="E775" s="22"/>
      <c r="F775" s="71"/>
      <c r="G775" s="23"/>
      <c r="H775" s="23"/>
      <c r="I775" s="23"/>
      <c r="J775" s="90"/>
      <c r="K775" s="26"/>
      <c r="L775" s="26"/>
      <c r="M775" s="26"/>
      <c r="N775" s="78"/>
      <c r="O775" s="23"/>
      <c r="P775" s="23"/>
      <c r="Q775" s="2"/>
      <c r="R775" s="2"/>
      <c r="S775" s="2"/>
      <c r="T775" s="2"/>
      <c r="U775" s="2"/>
      <c r="V775" s="2"/>
    </row>
    <row r="776" spans="1:22" ht="24.75" hidden="1" customHeight="1" thickBot="1" x14ac:dyDescent="0.3">
      <c r="A776" s="2"/>
      <c r="B776" s="21"/>
      <c r="C776" s="67"/>
      <c r="D776" s="67"/>
      <c r="E776" s="22"/>
      <c r="F776" s="71"/>
      <c r="G776" s="23"/>
      <c r="H776" s="23"/>
      <c r="I776" s="23"/>
      <c r="J776" s="90"/>
      <c r="K776" s="26"/>
      <c r="L776" s="26"/>
      <c r="M776" s="26"/>
      <c r="N776" s="78"/>
      <c r="O776" s="23"/>
      <c r="P776" s="23"/>
      <c r="Q776" s="2"/>
      <c r="R776" s="2"/>
      <c r="S776" s="2"/>
      <c r="T776" s="2"/>
      <c r="U776" s="2"/>
      <c r="V776" s="2"/>
    </row>
    <row r="777" spans="1:22" ht="24.75" hidden="1" customHeight="1" thickBot="1" x14ac:dyDescent="0.3">
      <c r="A777" s="2"/>
      <c r="B777" s="21"/>
      <c r="C777" s="67"/>
      <c r="D777" s="67"/>
      <c r="E777" s="22"/>
      <c r="F777" s="71"/>
      <c r="G777" s="23"/>
      <c r="H777" s="23"/>
      <c r="I777" s="23"/>
      <c r="J777" s="90"/>
      <c r="K777" s="26"/>
      <c r="L777" s="26"/>
      <c r="M777" s="26"/>
      <c r="N777" s="78"/>
      <c r="O777" s="23"/>
      <c r="P777" s="23"/>
      <c r="Q777" s="2"/>
      <c r="R777" s="2"/>
      <c r="S777" s="2"/>
      <c r="T777" s="2"/>
      <c r="U777" s="2"/>
      <c r="V777" s="2"/>
    </row>
    <row r="778" spans="1:22" ht="24.75" hidden="1" customHeight="1" thickBot="1" x14ac:dyDescent="0.3">
      <c r="A778" s="2"/>
      <c r="B778" s="21"/>
      <c r="C778" s="67"/>
      <c r="D778" s="67"/>
      <c r="E778" s="22"/>
      <c r="F778" s="71"/>
      <c r="G778" s="23"/>
      <c r="H778" s="23"/>
      <c r="I778" s="23"/>
      <c r="J778" s="90"/>
      <c r="K778" s="26"/>
      <c r="L778" s="26"/>
      <c r="M778" s="26"/>
      <c r="N778" s="78"/>
      <c r="O778" s="23"/>
      <c r="P778" s="23"/>
      <c r="Q778" s="2"/>
      <c r="R778" s="2"/>
      <c r="S778" s="2"/>
      <c r="T778" s="2"/>
      <c r="U778" s="2"/>
      <c r="V778" s="2"/>
    </row>
    <row r="779" spans="1:22" ht="24.75" hidden="1" customHeight="1" thickBot="1" x14ac:dyDescent="0.3">
      <c r="A779" s="2"/>
      <c r="B779" s="21"/>
      <c r="C779" s="67"/>
      <c r="D779" s="67"/>
      <c r="E779" s="22"/>
      <c r="F779" s="71"/>
      <c r="G779" s="23"/>
      <c r="H779" s="23"/>
      <c r="I779" s="23"/>
      <c r="J779" s="90"/>
      <c r="K779" s="26"/>
      <c r="L779" s="26"/>
      <c r="M779" s="26"/>
      <c r="N779" s="78"/>
      <c r="O779" s="23"/>
      <c r="P779" s="23"/>
      <c r="Q779" s="2"/>
      <c r="R779" s="2"/>
      <c r="S779" s="2"/>
      <c r="T779" s="2"/>
      <c r="U779" s="2"/>
      <c r="V779" s="2"/>
    </row>
    <row r="780" spans="1:22" ht="24.75" hidden="1" customHeight="1" thickBot="1" x14ac:dyDescent="0.3">
      <c r="A780" s="2"/>
      <c r="B780" s="21"/>
      <c r="C780" s="67"/>
      <c r="D780" s="67"/>
      <c r="E780" s="22"/>
      <c r="F780" s="71"/>
      <c r="G780" s="23"/>
      <c r="H780" s="23"/>
      <c r="I780" s="23"/>
      <c r="J780" s="90"/>
      <c r="K780" s="26"/>
      <c r="L780" s="26"/>
      <c r="M780" s="26"/>
      <c r="N780" s="78"/>
      <c r="O780" s="23"/>
      <c r="P780" s="23"/>
      <c r="Q780" s="2"/>
      <c r="R780" s="2"/>
      <c r="S780" s="2"/>
      <c r="T780" s="2"/>
      <c r="U780" s="2"/>
      <c r="V780" s="2"/>
    </row>
    <row r="781" spans="1:22" ht="24.75" hidden="1" customHeight="1" thickBot="1" x14ac:dyDescent="0.3">
      <c r="A781" s="2"/>
      <c r="B781" s="21"/>
      <c r="C781" s="67"/>
      <c r="D781" s="67"/>
      <c r="E781" s="22"/>
      <c r="F781" s="71"/>
      <c r="G781" s="23"/>
      <c r="H781" s="23"/>
      <c r="I781" s="23"/>
      <c r="J781" s="90"/>
      <c r="K781" s="26"/>
      <c r="L781" s="26"/>
      <c r="M781" s="26"/>
      <c r="N781" s="78"/>
      <c r="O781" s="23"/>
      <c r="P781" s="23"/>
      <c r="Q781" s="2"/>
      <c r="R781" s="2"/>
      <c r="S781" s="2"/>
      <c r="T781" s="2"/>
      <c r="U781" s="2"/>
      <c r="V781" s="2"/>
    </row>
    <row r="782" spans="1:22" ht="24.75" hidden="1" customHeight="1" thickBot="1" x14ac:dyDescent="0.3">
      <c r="A782" s="2"/>
      <c r="B782" s="21"/>
      <c r="C782" s="67"/>
      <c r="D782" s="67"/>
      <c r="E782" s="22"/>
      <c r="F782" s="71"/>
      <c r="G782" s="23"/>
      <c r="H782" s="23"/>
      <c r="I782" s="23"/>
      <c r="J782" s="90"/>
      <c r="K782" s="26"/>
      <c r="L782" s="26"/>
      <c r="M782" s="26"/>
      <c r="N782" s="78"/>
      <c r="O782" s="23"/>
      <c r="P782" s="23"/>
      <c r="Q782" s="2"/>
      <c r="R782" s="2"/>
      <c r="S782" s="2"/>
      <c r="T782" s="2"/>
      <c r="U782" s="2"/>
      <c r="V782" s="2"/>
    </row>
    <row r="783" spans="1:22" ht="24.75" hidden="1" customHeight="1" thickBot="1" x14ac:dyDescent="0.3">
      <c r="A783" s="2"/>
      <c r="B783" s="21"/>
      <c r="C783" s="67"/>
      <c r="D783" s="67"/>
      <c r="E783" s="22"/>
      <c r="F783" s="71"/>
      <c r="G783" s="23"/>
      <c r="H783" s="23"/>
      <c r="I783" s="23"/>
      <c r="J783" s="90"/>
      <c r="K783" s="26"/>
      <c r="L783" s="26"/>
      <c r="M783" s="26"/>
      <c r="N783" s="78"/>
      <c r="O783" s="23"/>
      <c r="P783" s="23"/>
      <c r="Q783" s="2"/>
      <c r="R783" s="2"/>
      <c r="S783" s="2"/>
      <c r="T783" s="2"/>
      <c r="U783" s="2"/>
      <c r="V783" s="2"/>
    </row>
    <row r="784" spans="1:22" ht="24.75" hidden="1" customHeight="1" thickBot="1" x14ac:dyDescent="0.3">
      <c r="A784" s="2"/>
      <c r="B784" s="21"/>
      <c r="C784" s="67"/>
      <c r="D784" s="67"/>
      <c r="E784" s="22"/>
      <c r="F784" s="71"/>
      <c r="G784" s="23"/>
      <c r="H784" s="23"/>
      <c r="I784" s="23"/>
      <c r="J784" s="90"/>
      <c r="K784" s="26"/>
      <c r="L784" s="26"/>
      <c r="M784" s="26"/>
      <c r="N784" s="78"/>
      <c r="O784" s="23"/>
      <c r="P784" s="23"/>
      <c r="Q784" s="2"/>
      <c r="R784" s="2"/>
      <c r="S784" s="2"/>
      <c r="T784" s="2"/>
      <c r="U784" s="2"/>
      <c r="V784" s="2"/>
    </row>
    <row r="785" spans="1:22" ht="24.75" hidden="1" customHeight="1" thickBot="1" x14ac:dyDescent="0.3">
      <c r="A785" s="2"/>
      <c r="B785" s="21"/>
      <c r="C785" s="67"/>
      <c r="D785" s="67"/>
      <c r="E785" s="22"/>
      <c r="F785" s="71"/>
      <c r="G785" s="23"/>
      <c r="H785" s="23"/>
      <c r="I785" s="23"/>
      <c r="J785" s="90"/>
      <c r="K785" s="26"/>
      <c r="L785" s="26"/>
      <c r="M785" s="26"/>
      <c r="N785" s="78"/>
      <c r="O785" s="23"/>
      <c r="P785" s="23"/>
      <c r="Q785" s="2"/>
      <c r="R785" s="2"/>
      <c r="S785" s="2"/>
      <c r="T785" s="2"/>
      <c r="U785" s="2"/>
      <c r="V785" s="2"/>
    </row>
    <row r="786" spans="1:22" ht="24.75" hidden="1" customHeight="1" thickBot="1" x14ac:dyDescent="0.3">
      <c r="A786" s="2"/>
      <c r="B786" s="21"/>
      <c r="C786" s="67"/>
      <c r="D786" s="67"/>
      <c r="E786" s="22"/>
      <c r="F786" s="71"/>
      <c r="G786" s="23"/>
      <c r="H786" s="23"/>
      <c r="I786" s="23"/>
      <c r="J786" s="90"/>
      <c r="K786" s="26"/>
      <c r="L786" s="26"/>
      <c r="M786" s="26"/>
      <c r="N786" s="78"/>
      <c r="O786" s="23"/>
      <c r="P786" s="23"/>
      <c r="Q786" s="2"/>
      <c r="R786" s="2"/>
      <c r="S786" s="2"/>
      <c r="T786" s="2"/>
      <c r="U786" s="2"/>
      <c r="V786" s="2"/>
    </row>
    <row r="787" spans="1:22" ht="24.75" hidden="1" customHeight="1" thickBot="1" x14ac:dyDescent="0.3">
      <c r="A787" s="2"/>
      <c r="B787" s="21"/>
      <c r="C787" s="67"/>
      <c r="D787" s="67"/>
      <c r="E787" s="22"/>
      <c r="F787" s="71"/>
      <c r="G787" s="23"/>
      <c r="H787" s="23"/>
      <c r="I787" s="23"/>
      <c r="J787" s="90"/>
      <c r="K787" s="26"/>
      <c r="L787" s="26"/>
      <c r="M787" s="26"/>
      <c r="N787" s="78"/>
      <c r="O787" s="23"/>
      <c r="P787" s="23"/>
      <c r="Q787" s="2"/>
      <c r="R787" s="2"/>
      <c r="S787" s="2"/>
      <c r="T787" s="2"/>
      <c r="U787" s="2"/>
      <c r="V787" s="2"/>
    </row>
    <row r="788" spans="1:22" ht="24.75" hidden="1" customHeight="1" thickBot="1" x14ac:dyDescent="0.3">
      <c r="A788" s="2"/>
      <c r="B788" s="21"/>
      <c r="C788" s="67"/>
      <c r="D788" s="67"/>
      <c r="E788" s="22"/>
      <c r="F788" s="71"/>
      <c r="G788" s="23"/>
      <c r="H788" s="23"/>
      <c r="I788" s="23"/>
      <c r="J788" s="90"/>
      <c r="K788" s="26"/>
      <c r="L788" s="26"/>
      <c r="M788" s="26"/>
      <c r="N788" s="78"/>
      <c r="O788" s="23"/>
      <c r="P788" s="23"/>
      <c r="Q788" s="2"/>
      <c r="R788" s="2"/>
      <c r="S788" s="2"/>
      <c r="T788" s="2"/>
      <c r="U788" s="2"/>
      <c r="V788" s="2"/>
    </row>
    <row r="789" spans="1:22" ht="24.75" hidden="1" customHeight="1" thickBot="1" x14ac:dyDescent="0.3">
      <c r="A789" s="2"/>
      <c r="B789" s="21"/>
      <c r="C789" s="67"/>
      <c r="D789" s="67"/>
      <c r="E789" s="22"/>
      <c r="F789" s="71"/>
      <c r="G789" s="23"/>
      <c r="H789" s="23"/>
      <c r="I789" s="23"/>
      <c r="J789" s="90"/>
      <c r="K789" s="26"/>
      <c r="L789" s="26"/>
      <c r="M789" s="26"/>
      <c r="N789" s="78"/>
      <c r="O789" s="23"/>
      <c r="P789" s="23"/>
      <c r="Q789" s="2"/>
      <c r="R789" s="2"/>
      <c r="S789" s="2"/>
      <c r="T789" s="2"/>
      <c r="U789" s="2"/>
      <c r="V789" s="2"/>
    </row>
    <row r="790" spans="1:22" ht="24.75" hidden="1" customHeight="1" thickBot="1" x14ac:dyDescent="0.3">
      <c r="A790" s="2"/>
      <c r="B790" s="21"/>
      <c r="C790" s="67"/>
      <c r="D790" s="67"/>
      <c r="E790" s="22"/>
      <c r="F790" s="71"/>
      <c r="G790" s="23"/>
      <c r="H790" s="23"/>
      <c r="I790" s="23"/>
      <c r="J790" s="90"/>
      <c r="K790" s="26"/>
      <c r="L790" s="26"/>
      <c r="M790" s="26"/>
      <c r="N790" s="78"/>
      <c r="O790" s="23"/>
      <c r="P790" s="23"/>
      <c r="Q790" s="2"/>
      <c r="R790" s="2"/>
      <c r="S790" s="2"/>
      <c r="T790" s="2"/>
      <c r="U790" s="2"/>
      <c r="V790" s="2"/>
    </row>
    <row r="791" spans="1:22" ht="24.75" hidden="1" customHeight="1" thickBot="1" x14ac:dyDescent="0.3">
      <c r="A791" s="2"/>
      <c r="B791" s="21"/>
      <c r="C791" s="67"/>
      <c r="D791" s="67"/>
      <c r="E791" s="22"/>
      <c r="F791" s="71"/>
      <c r="G791" s="23"/>
      <c r="H791" s="23"/>
      <c r="I791" s="23"/>
      <c r="J791" s="90"/>
      <c r="K791" s="26"/>
      <c r="L791" s="26"/>
      <c r="M791" s="26"/>
      <c r="N791" s="78"/>
      <c r="O791" s="23"/>
      <c r="P791" s="23"/>
      <c r="Q791" s="2"/>
      <c r="R791" s="2"/>
      <c r="S791" s="2"/>
      <c r="T791" s="2"/>
      <c r="U791" s="2"/>
      <c r="V791" s="2"/>
    </row>
    <row r="792" spans="1:22" ht="24.75" hidden="1" customHeight="1" thickBot="1" x14ac:dyDescent="0.3">
      <c r="A792" s="2"/>
      <c r="B792" s="21"/>
      <c r="C792" s="67"/>
      <c r="D792" s="67"/>
      <c r="E792" s="22"/>
      <c r="F792" s="71"/>
      <c r="G792" s="23"/>
      <c r="H792" s="23"/>
      <c r="I792" s="23"/>
      <c r="J792" s="90"/>
      <c r="K792" s="26"/>
      <c r="L792" s="26"/>
      <c r="M792" s="26"/>
      <c r="N792" s="78"/>
      <c r="O792" s="23"/>
      <c r="P792" s="23"/>
      <c r="Q792" s="2"/>
      <c r="R792" s="2"/>
      <c r="S792" s="2"/>
      <c r="T792" s="2"/>
      <c r="U792" s="2"/>
      <c r="V792" s="2"/>
    </row>
    <row r="793" spans="1:22" ht="24.75" hidden="1" customHeight="1" thickBot="1" x14ac:dyDescent="0.3">
      <c r="A793" s="2"/>
      <c r="B793" s="21"/>
      <c r="C793" s="67"/>
      <c r="D793" s="67"/>
      <c r="E793" s="22"/>
      <c r="F793" s="71"/>
      <c r="G793" s="23"/>
      <c r="H793" s="23"/>
      <c r="I793" s="23"/>
      <c r="J793" s="90"/>
      <c r="K793" s="26"/>
      <c r="L793" s="26"/>
      <c r="M793" s="26"/>
      <c r="N793" s="78"/>
      <c r="O793" s="23"/>
      <c r="P793" s="23"/>
      <c r="Q793" s="2"/>
      <c r="R793" s="2"/>
      <c r="S793" s="2"/>
      <c r="T793" s="2"/>
      <c r="U793" s="2"/>
      <c r="V793" s="2"/>
    </row>
    <row r="794" spans="1:22" ht="24.75" hidden="1" customHeight="1" thickBot="1" x14ac:dyDescent="0.3">
      <c r="A794" s="2"/>
      <c r="B794" s="21"/>
      <c r="C794" s="67"/>
      <c r="D794" s="67"/>
      <c r="E794" s="22"/>
      <c r="F794" s="71"/>
      <c r="G794" s="23"/>
      <c r="H794" s="23"/>
      <c r="I794" s="23"/>
      <c r="J794" s="90"/>
      <c r="K794" s="26"/>
      <c r="L794" s="26"/>
      <c r="M794" s="26"/>
      <c r="N794" s="78"/>
      <c r="O794" s="23"/>
      <c r="P794" s="23"/>
      <c r="Q794" s="2"/>
      <c r="R794" s="2"/>
      <c r="S794" s="2"/>
      <c r="T794" s="2"/>
      <c r="U794" s="2"/>
      <c r="V794" s="2"/>
    </row>
    <row r="795" spans="1:22" ht="24.75" hidden="1" customHeight="1" thickBot="1" x14ac:dyDescent="0.3">
      <c r="A795" s="2"/>
      <c r="B795" s="21"/>
      <c r="C795" s="67"/>
      <c r="D795" s="67"/>
      <c r="E795" s="22"/>
      <c r="F795" s="71"/>
      <c r="G795" s="23"/>
      <c r="H795" s="23"/>
      <c r="I795" s="23"/>
      <c r="J795" s="90"/>
      <c r="K795" s="26"/>
      <c r="L795" s="26"/>
      <c r="M795" s="26"/>
      <c r="N795" s="78"/>
      <c r="O795" s="23"/>
      <c r="P795" s="23"/>
      <c r="Q795" s="2"/>
      <c r="R795" s="2"/>
      <c r="S795" s="2"/>
      <c r="T795" s="2"/>
      <c r="U795" s="2"/>
      <c r="V795" s="2"/>
    </row>
    <row r="796" spans="1:22" ht="24.75" hidden="1" customHeight="1" thickBot="1" x14ac:dyDescent="0.3">
      <c r="A796" s="2"/>
      <c r="B796" s="21"/>
      <c r="C796" s="67"/>
      <c r="D796" s="67"/>
      <c r="E796" s="22"/>
      <c r="F796" s="71"/>
      <c r="G796" s="23"/>
      <c r="H796" s="23"/>
      <c r="I796" s="23"/>
      <c r="J796" s="90"/>
      <c r="K796" s="26"/>
      <c r="L796" s="26"/>
      <c r="M796" s="26"/>
      <c r="N796" s="78"/>
      <c r="O796" s="23"/>
      <c r="P796" s="23"/>
      <c r="Q796" s="2"/>
      <c r="R796" s="2"/>
      <c r="S796" s="2"/>
      <c r="T796" s="2"/>
      <c r="U796" s="2"/>
      <c r="V796" s="2"/>
    </row>
    <row r="797" spans="1:22" ht="24.75" hidden="1" customHeight="1" thickBot="1" x14ac:dyDescent="0.3">
      <c r="A797" s="2"/>
      <c r="B797" s="21"/>
      <c r="C797" s="67"/>
      <c r="D797" s="67"/>
      <c r="E797" s="22"/>
      <c r="F797" s="71"/>
      <c r="G797" s="23"/>
      <c r="H797" s="23"/>
      <c r="I797" s="23"/>
      <c r="J797" s="90"/>
      <c r="K797" s="26"/>
      <c r="L797" s="26"/>
      <c r="M797" s="26"/>
      <c r="N797" s="78"/>
      <c r="O797" s="23"/>
      <c r="P797" s="23"/>
      <c r="Q797" s="2"/>
      <c r="R797" s="2"/>
      <c r="S797" s="2"/>
      <c r="T797" s="2"/>
      <c r="U797" s="2"/>
      <c r="V797" s="2"/>
    </row>
    <row r="798" spans="1:22" ht="24.75" hidden="1" customHeight="1" thickBot="1" x14ac:dyDescent="0.3">
      <c r="A798" s="2"/>
      <c r="B798" s="21"/>
      <c r="C798" s="67"/>
      <c r="D798" s="67"/>
      <c r="E798" s="22"/>
      <c r="F798" s="71"/>
      <c r="G798" s="23"/>
      <c r="H798" s="23"/>
      <c r="I798" s="23"/>
      <c r="J798" s="90"/>
      <c r="K798" s="26"/>
      <c r="L798" s="26"/>
      <c r="M798" s="26"/>
      <c r="N798" s="78"/>
      <c r="O798" s="23"/>
      <c r="P798" s="23"/>
      <c r="Q798" s="2"/>
      <c r="R798" s="2"/>
      <c r="S798" s="2"/>
      <c r="T798" s="2"/>
      <c r="U798" s="2"/>
      <c r="V798" s="2"/>
    </row>
    <row r="799" spans="1:22" ht="24.75" hidden="1" customHeight="1" thickBot="1" x14ac:dyDescent="0.3">
      <c r="A799" s="2"/>
      <c r="B799" s="21"/>
      <c r="C799" s="67"/>
      <c r="D799" s="67"/>
      <c r="E799" s="22"/>
      <c r="F799" s="71"/>
      <c r="G799" s="23"/>
      <c r="H799" s="23"/>
      <c r="I799" s="23"/>
      <c r="J799" s="90"/>
      <c r="K799" s="26"/>
      <c r="L799" s="26"/>
      <c r="M799" s="26"/>
      <c r="N799" s="78"/>
      <c r="O799" s="23"/>
      <c r="P799" s="23"/>
      <c r="Q799" s="2"/>
      <c r="R799" s="2"/>
      <c r="S799" s="2"/>
      <c r="T799" s="2"/>
      <c r="U799" s="2"/>
      <c r="V799" s="2"/>
    </row>
    <row r="800" spans="1:22" ht="24.75" hidden="1" customHeight="1" thickBot="1" x14ac:dyDescent="0.3">
      <c r="A800" s="2"/>
      <c r="B800" s="21"/>
      <c r="C800" s="67"/>
      <c r="D800" s="67"/>
      <c r="E800" s="22"/>
      <c r="F800" s="71"/>
      <c r="G800" s="23"/>
      <c r="H800" s="23"/>
      <c r="I800" s="23"/>
      <c r="J800" s="90"/>
      <c r="K800" s="26"/>
      <c r="L800" s="26"/>
      <c r="M800" s="26"/>
      <c r="N800" s="78"/>
      <c r="O800" s="23"/>
      <c r="P800" s="23"/>
      <c r="Q800" s="2"/>
      <c r="R800" s="2"/>
      <c r="S800" s="2"/>
      <c r="T800" s="2"/>
      <c r="U800" s="2"/>
      <c r="V800" s="2"/>
    </row>
    <row r="801" spans="1:22" ht="24.75" hidden="1" customHeight="1" thickBot="1" x14ac:dyDescent="0.3">
      <c r="A801" s="2"/>
      <c r="B801" s="21"/>
      <c r="C801" s="67"/>
      <c r="D801" s="67"/>
      <c r="E801" s="22"/>
      <c r="F801" s="71"/>
      <c r="G801" s="23"/>
      <c r="H801" s="23"/>
      <c r="I801" s="23"/>
      <c r="J801" s="90"/>
      <c r="K801" s="26"/>
      <c r="L801" s="26"/>
      <c r="M801" s="26"/>
      <c r="N801" s="78"/>
      <c r="O801" s="23"/>
      <c r="P801" s="23"/>
      <c r="Q801" s="2"/>
      <c r="R801" s="2"/>
      <c r="S801" s="2"/>
      <c r="T801" s="2"/>
      <c r="U801" s="2"/>
      <c r="V801" s="2"/>
    </row>
    <row r="802" spans="1:22" ht="24.75" hidden="1" customHeight="1" thickBot="1" x14ac:dyDescent="0.3">
      <c r="A802" s="2"/>
      <c r="B802" s="21"/>
      <c r="C802" s="67"/>
      <c r="D802" s="67"/>
      <c r="E802" s="22"/>
      <c r="F802" s="71"/>
      <c r="G802" s="23"/>
      <c r="H802" s="23"/>
      <c r="I802" s="23"/>
      <c r="J802" s="90"/>
      <c r="K802" s="26"/>
      <c r="L802" s="26"/>
      <c r="M802" s="26"/>
      <c r="N802" s="78"/>
      <c r="O802" s="23"/>
      <c r="P802" s="23"/>
      <c r="Q802" s="2"/>
      <c r="R802" s="2"/>
      <c r="S802" s="2"/>
      <c r="T802" s="2"/>
      <c r="U802" s="2"/>
      <c r="V802" s="2"/>
    </row>
    <row r="803" spans="1:22" ht="24.75" hidden="1" customHeight="1" thickBot="1" x14ac:dyDescent="0.3">
      <c r="A803" s="2"/>
      <c r="B803" s="21"/>
      <c r="C803" s="67"/>
      <c r="D803" s="67"/>
      <c r="E803" s="22"/>
      <c r="F803" s="71"/>
      <c r="G803" s="23"/>
      <c r="H803" s="23"/>
      <c r="I803" s="23"/>
      <c r="J803" s="90"/>
      <c r="K803" s="26"/>
      <c r="L803" s="26"/>
      <c r="M803" s="26"/>
      <c r="N803" s="78"/>
      <c r="O803" s="23"/>
      <c r="P803" s="23"/>
      <c r="Q803" s="2"/>
      <c r="R803" s="2"/>
      <c r="S803" s="2"/>
      <c r="T803" s="2"/>
      <c r="U803" s="2"/>
      <c r="V803" s="2"/>
    </row>
    <row r="804" spans="1:22" ht="24.75" hidden="1" customHeight="1" thickBot="1" x14ac:dyDescent="0.3">
      <c r="A804" s="2"/>
      <c r="B804" s="21"/>
      <c r="C804" s="67"/>
      <c r="D804" s="67"/>
      <c r="E804" s="22"/>
      <c r="F804" s="71"/>
      <c r="G804" s="23"/>
      <c r="H804" s="23"/>
      <c r="I804" s="23"/>
      <c r="J804" s="90"/>
      <c r="K804" s="26"/>
      <c r="L804" s="26"/>
      <c r="M804" s="26"/>
      <c r="N804" s="78"/>
      <c r="O804" s="23"/>
      <c r="P804" s="23"/>
      <c r="Q804" s="2"/>
      <c r="R804" s="2"/>
      <c r="S804" s="2"/>
      <c r="T804" s="2"/>
      <c r="U804" s="2"/>
      <c r="V804" s="2"/>
    </row>
    <row r="805" spans="1:22" ht="24.75" hidden="1" customHeight="1" thickBot="1" x14ac:dyDescent="0.3">
      <c r="A805" s="2"/>
      <c r="B805" s="21"/>
      <c r="C805" s="67"/>
      <c r="D805" s="67"/>
      <c r="E805" s="22"/>
      <c r="F805" s="71"/>
      <c r="G805" s="23"/>
      <c r="H805" s="23"/>
      <c r="I805" s="23"/>
      <c r="J805" s="90"/>
      <c r="K805" s="26"/>
      <c r="L805" s="26"/>
      <c r="M805" s="26"/>
      <c r="N805" s="78"/>
      <c r="O805" s="23"/>
      <c r="P805" s="23"/>
      <c r="Q805" s="2"/>
      <c r="R805" s="2"/>
      <c r="S805" s="2"/>
      <c r="T805" s="2"/>
      <c r="U805" s="2"/>
      <c r="V805" s="2"/>
    </row>
    <row r="806" spans="1:22" ht="24.75" hidden="1" customHeight="1" thickBot="1" x14ac:dyDescent="0.3">
      <c r="A806" s="2"/>
      <c r="B806" s="21"/>
      <c r="C806" s="67"/>
      <c r="D806" s="67"/>
      <c r="E806" s="22"/>
      <c r="F806" s="71"/>
      <c r="G806" s="23"/>
      <c r="H806" s="23"/>
      <c r="I806" s="23"/>
      <c r="J806" s="90"/>
      <c r="K806" s="26"/>
      <c r="L806" s="26"/>
      <c r="M806" s="26"/>
      <c r="N806" s="78"/>
      <c r="O806" s="23"/>
      <c r="P806" s="23"/>
      <c r="Q806" s="2"/>
      <c r="R806" s="2"/>
      <c r="S806" s="2"/>
      <c r="T806" s="2"/>
      <c r="U806" s="2"/>
      <c r="V806" s="2"/>
    </row>
    <row r="807" spans="1:22" ht="24.75" hidden="1" customHeight="1" thickBot="1" x14ac:dyDescent="0.3">
      <c r="A807" s="2"/>
      <c r="B807" s="21"/>
      <c r="C807" s="67"/>
      <c r="D807" s="67"/>
      <c r="E807" s="22"/>
      <c r="F807" s="71"/>
      <c r="G807" s="23"/>
      <c r="H807" s="23"/>
      <c r="I807" s="23"/>
      <c r="J807" s="90"/>
      <c r="K807" s="26"/>
      <c r="L807" s="26"/>
      <c r="M807" s="26"/>
      <c r="N807" s="78"/>
      <c r="O807" s="23"/>
      <c r="P807" s="23"/>
      <c r="Q807" s="2"/>
      <c r="R807" s="2"/>
      <c r="S807" s="2"/>
      <c r="T807" s="2"/>
      <c r="U807" s="2"/>
      <c r="V807" s="2"/>
    </row>
    <row r="808" spans="1:22" ht="24.75" hidden="1" customHeight="1" thickBot="1" x14ac:dyDescent="0.3">
      <c r="A808" s="2"/>
      <c r="B808" s="21"/>
      <c r="C808" s="67"/>
      <c r="D808" s="67"/>
      <c r="E808" s="22"/>
      <c r="F808" s="71"/>
      <c r="G808" s="23"/>
      <c r="H808" s="23"/>
      <c r="I808" s="23"/>
      <c r="J808" s="90"/>
      <c r="K808" s="26"/>
      <c r="L808" s="26"/>
      <c r="M808" s="26"/>
      <c r="N808" s="78"/>
      <c r="O808" s="23"/>
      <c r="P808" s="23"/>
      <c r="Q808" s="2"/>
      <c r="R808" s="2"/>
      <c r="S808" s="2"/>
      <c r="T808" s="2"/>
      <c r="U808" s="2"/>
      <c r="V808" s="2"/>
    </row>
    <row r="809" spans="1:22" ht="24.75" hidden="1" customHeight="1" thickBot="1" x14ac:dyDescent="0.3">
      <c r="A809" s="2"/>
      <c r="B809" s="21"/>
      <c r="C809" s="67"/>
      <c r="D809" s="67"/>
      <c r="E809" s="22"/>
      <c r="F809" s="71"/>
      <c r="G809" s="23"/>
      <c r="H809" s="23"/>
      <c r="I809" s="23"/>
      <c r="J809" s="90"/>
      <c r="K809" s="26"/>
      <c r="L809" s="26"/>
      <c r="M809" s="26"/>
      <c r="N809" s="78"/>
      <c r="O809" s="23"/>
      <c r="P809" s="23"/>
      <c r="Q809" s="2"/>
      <c r="R809" s="2"/>
      <c r="S809" s="2"/>
      <c r="T809" s="2"/>
      <c r="U809" s="2"/>
      <c r="V809" s="2"/>
    </row>
    <row r="810" spans="1:22" ht="24.75" hidden="1" customHeight="1" thickBot="1" x14ac:dyDescent="0.3">
      <c r="A810" s="2"/>
      <c r="B810" s="21"/>
      <c r="C810" s="67"/>
      <c r="D810" s="67"/>
      <c r="E810" s="22"/>
      <c r="F810" s="71"/>
      <c r="G810" s="23"/>
      <c r="H810" s="23"/>
      <c r="I810" s="23"/>
      <c r="J810" s="90"/>
      <c r="K810" s="26"/>
      <c r="L810" s="26"/>
      <c r="M810" s="26"/>
      <c r="N810" s="78"/>
      <c r="O810" s="23"/>
      <c r="P810" s="23"/>
      <c r="Q810" s="2"/>
      <c r="R810" s="2"/>
      <c r="S810" s="2"/>
      <c r="T810" s="2"/>
      <c r="U810" s="2"/>
      <c r="V810" s="2"/>
    </row>
    <row r="811" spans="1:22" ht="24.75" hidden="1" customHeight="1" thickBot="1" x14ac:dyDescent="0.3">
      <c r="A811" s="2"/>
      <c r="B811" s="21"/>
      <c r="C811" s="67"/>
      <c r="D811" s="67"/>
      <c r="E811" s="22"/>
      <c r="F811" s="71"/>
      <c r="G811" s="23"/>
      <c r="H811" s="23"/>
      <c r="I811" s="23"/>
      <c r="J811" s="90"/>
      <c r="K811" s="26"/>
      <c r="L811" s="26"/>
      <c r="M811" s="26"/>
      <c r="N811" s="78"/>
      <c r="O811" s="23"/>
      <c r="P811" s="23"/>
      <c r="Q811" s="2"/>
      <c r="R811" s="2"/>
      <c r="S811" s="2"/>
      <c r="T811" s="2"/>
      <c r="U811" s="2"/>
      <c r="V811" s="2"/>
    </row>
    <row r="812" spans="1:22" ht="24.75" hidden="1" customHeight="1" thickBot="1" x14ac:dyDescent="0.3">
      <c r="A812" s="2"/>
      <c r="B812" s="21"/>
      <c r="C812" s="67"/>
      <c r="D812" s="67"/>
      <c r="E812" s="22"/>
      <c r="F812" s="71"/>
      <c r="G812" s="23"/>
      <c r="H812" s="23"/>
      <c r="I812" s="23"/>
      <c r="J812" s="90"/>
      <c r="K812" s="26"/>
      <c r="L812" s="26"/>
      <c r="M812" s="26"/>
      <c r="N812" s="78"/>
      <c r="O812" s="23"/>
      <c r="P812" s="23"/>
      <c r="Q812" s="2"/>
      <c r="R812" s="2"/>
      <c r="S812" s="2"/>
      <c r="T812" s="2"/>
      <c r="U812" s="2"/>
      <c r="V812" s="2"/>
    </row>
    <row r="813" spans="1:22" ht="24.75" hidden="1" customHeight="1" thickBot="1" x14ac:dyDescent="0.3">
      <c r="A813" s="2"/>
      <c r="B813" s="21"/>
      <c r="C813" s="67"/>
      <c r="D813" s="67"/>
      <c r="E813" s="22"/>
      <c r="F813" s="71"/>
      <c r="G813" s="23"/>
      <c r="H813" s="23"/>
      <c r="I813" s="23"/>
      <c r="J813" s="90"/>
      <c r="K813" s="26"/>
      <c r="L813" s="26"/>
      <c r="M813" s="26"/>
      <c r="N813" s="78"/>
      <c r="O813" s="23"/>
      <c r="P813" s="23"/>
      <c r="Q813" s="2"/>
      <c r="R813" s="2"/>
      <c r="S813" s="2"/>
      <c r="T813" s="2"/>
      <c r="U813" s="2"/>
      <c r="V813" s="2"/>
    </row>
    <row r="814" spans="1:22" ht="24.75" hidden="1" customHeight="1" thickBot="1" x14ac:dyDescent="0.3">
      <c r="A814" s="2"/>
      <c r="B814" s="21"/>
      <c r="C814" s="67"/>
      <c r="D814" s="67"/>
      <c r="E814" s="22"/>
      <c r="F814" s="71"/>
      <c r="G814" s="23"/>
      <c r="H814" s="23"/>
      <c r="I814" s="23"/>
      <c r="J814" s="90"/>
      <c r="K814" s="26"/>
      <c r="L814" s="26"/>
      <c r="M814" s="26"/>
      <c r="N814" s="78"/>
      <c r="O814" s="23"/>
      <c r="P814" s="23"/>
      <c r="Q814" s="2"/>
      <c r="R814" s="2"/>
      <c r="S814" s="2"/>
      <c r="T814" s="2"/>
      <c r="U814" s="2"/>
      <c r="V814" s="2"/>
    </row>
    <row r="815" spans="1:22" ht="24.75" hidden="1" customHeight="1" thickBot="1" x14ac:dyDescent="0.3">
      <c r="A815" s="2"/>
      <c r="B815" s="21"/>
      <c r="C815" s="67"/>
      <c r="D815" s="67"/>
      <c r="E815" s="22"/>
      <c r="F815" s="71"/>
      <c r="G815" s="23"/>
      <c r="H815" s="23"/>
      <c r="I815" s="23"/>
      <c r="J815" s="90"/>
      <c r="K815" s="26"/>
      <c r="L815" s="26"/>
      <c r="M815" s="26"/>
      <c r="N815" s="78"/>
      <c r="O815" s="23"/>
      <c r="P815" s="23"/>
      <c r="Q815" s="2"/>
      <c r="R815" s="2"/>
      <c r="S815" s="2"/>
      <c r="T815" s="2"/>
      <c r="U815" s="2"/>
      <c r="V815" s="2"/>
    </row>
    <row r="816" spans="1:22" ht="24.75" hidden="1" customHeight="1" thickBot="1" x14ac:dyDescent="0.3">
      <c r="A816" s="2"/>
      <c r="B816" s="21"/>
      <c r="C816" s="67"/>
      <c r="D816" s="67"/>
      <c r="E816" s="22"/>
      <c r="F816" s="71"/>
      <c r="G816" s="23"/>
      <c r="H816" s="23"/>
      <c r="I816" s="23"/>
      <c r="J816" s="90"/>
      <c r="K816" s="26"/>
      <c r="L816" s="26"/>
      <c r="M816" s="26"/>
      <c r="N816" s="78"/>
      <c r="O816" s="23"/>
      <c r="P816" s="23"/>
      <c r="Q816" s="2"/>
      <c r="R816" s="2"/>
      <c r="S816" s="2"/>
      <c r="T816" s="2"/>
      <c r="U816" s="2"/>
      <c r="V816" s="2"/>
    </row>
    <row r="817" spans="1:22" ht="24.75" hidden="1" customHeight="1" thickBot="1" x14ac:dyDescent="0.3">
      <c r="A817" s="2"/>
      <c r="B817" s="21"/>
      <c r="C817" s="67"/>
      <c r="D817" s="67"/>
      <c r="E817" s="22"/>
      <c r="F817" s="71"/>
      <c r="G817" s="23"/>
      <c r="H817" s="23"/>
      <c r="I817" s="23"/>
      <c r="J817" s="90"/>
      <c r="K817" s="26"/>
      <c r="L817" s="26"/>
      <c r="M817" s="26"/>
      <c r="N817" s="78"/>
      <c r="O817" s="23"/>
      <c r="P817" s="23"/>
      <c r="Q817" s="2"/>
      <c r="R817" s="2"/>
      <c r="S817" s="2"/>
      <c r="T817" s="2"/>
      <c r="U817" s="2"/>
      <c r="V817" s="2"/>
    </row>
    <row r="818" spans="1:22" ht="24.75" hidden="1" customHeight="1" thickBot="1" x14ac:dyDescent="0.3">
      <c r="A818" s="2"/>
      <c r="B818" s="21"/>
      <c r="C818" s="67"/>
      <c r="D818" s="67"/>
      <c r="E818" s="22"/>
      <c r="F818" s="71"/>
      <c r="G818" s="23"/>
      <c r="H818" s="23"/>
      <c r="I818" s="23"/>
      <c r="J818" s="90"/>
      <c r="K818" s="26"/>
      <c r="L818" s="26"/>
      <c r="M818" s="26"/>
      <c r="N818" s="78"/>
      <c r="O818" s="23"/>
      <c r="P818" s="23"/>
      <c r="Q818" s="2"/>
      <c r="R818" s="2"/>
      <c r="S818" s="2"/>
      <c r="T818" s="2"/>
      <c r="U818" s="2"/>
      <c r="V818" s="2"/>
    </row>
    <row r="819" spans="1:22" ht="24.75" hidden="1" customHeight="1" thickBot="1" x14ac:dyDescent="0.3">
      <c r="A819" s="2"/>
      <c r="B819" s="21"/>
      <c r="C819" s="67"/>
      <c r="D819" s="67"/>
      <c r="E819" s="22"/>
      <c r="F819" s="71"/>
      <c r="G819" s="23"/>
      <c r="H819" s="23"/>
      <c r="I819" s="23"/>
      <c r="J819" s="90"/>
      <c r="K819" s="26"/>
      <c r="L819" s="26"/>
      <c r="M819" s="26"/>
      <c r="N819" s="78"/>
      <c r="O819" s="23"/>
      <c r="P819" s="23"/>
      <c r="Q819" s="2"/>
      <c r="R819" s="2"/>
      <c r="S819" s="2"/>
      <c r="T819" s="2"/>
      <c r="U819" s="2"/>
      <c r="V819" s="2"/>
    </row>
    <row r="820" spans="1:22" ht="24.75" hidden="1" customHeight="1" thickBot="1" x14ac:dyDescent="0.3">
      <c r="A820" s="2"/>
      <c r="B820" s="21"/>
      <c r="C820" s="67"/>
      <c r="D820" s="67"/>
      <c r="E820" s="22"/>
      <c r="F820" s="71"/>
      <c r="G820" s="23"/>
      <c r="H820" s="23"/>
      <c r="I820" s="23"/>
      <c r="J820" s="90"/>
      <c r="K820" s="26"/>
      <c r="L820" s="26"/>
      <c r="M820" s="26"/>
      <c r="N820" s="78"/>
      <c r="O820" s="23"/>
      <c r="P820" s="23"/>
      <c r="Q820" s="2"/>
      <c r="R820" s="2"/>
      <c r="S820" s="2"/>
      <c r="T820" s="2"/>
      <c r="U820" s="2"/>
      <c r="V820" s="2"/>
    </row>
    <row r="821" spans="1:22" ht="24.75" hidden="1" customHeight="1" thickBot="1" x14ac:dyDescent="0.3">
      <c r="A821" s="2"/>
      <c r="B821" s="21"/>
      <c r="C821" s="67"/>
      <c r="D821" s="67"/>
      <c r="E821" s="22"/>
      <c r="F821" s="71"/>
      <c r="G821" s="23"/>
      <c r="H821" s="23"/>
      <c r="I821" s="23"/>
      <c r="J821" s="90"/>
      <c r="K821" s="26"/>
      <c r="L821" s="26"/>
      <c r="M821" s="26"/>
      <c r="N821" s="78"/>
      <c r="O821" s="23"/>
      <c r="P821" s="23"/>
      <c r="Q821" s="2"/>
      <c r="R821" s="2"/>
      <c r="S821" s="2"/>
      <c r="T821" s="2"/>
      <c r="U821" s="2"/>
      <c r="V821" s="2"/>
    </row>
    <row r="822" spans="1:22" ht="24.75" hidden="1" customHeight="1" thickBot="1" x14ac:dyDescent="0.3">
      <c r="A822" s="2"/>
      <c r="B822" s="21"/>
      <c r="C822" s="67"/>
      <c r="D822" s="67"/>
      <c r="E822" s="22"/>
      <c r="F822" s="71"/>
      <c r="G822" s="23"/>
      <c r="H822" s="23"/>
      <c r="I822" s="23"/>
      <c r="J822" s="90"/>
      <c r="K822" s="26"/>
      <c r="L822" s="26"/>
      <c r="M822" s="26"/>
      <c r="N822" s="78"/>
      <c r="O822" s="23"/>
      <c r="P822" s="23"/>
      <c r="Q822" s="2"/>
      <c r="R822" s="2"/>
      <c r="S822" s="2"/>
      <c r="T822" s="2"/>
      <c r="U822" s="2"/>
      <c r="V822" s="2"/>
    </row>
    <row r="823" spans="1:22" ht="24.75" hidden="1" customHeight="1" thickBot="1" x14ac:dyDescent="0.3">
      <c r="A823" s="2"/>
      <c r="B823" s="21"/>
      <c r="C823" s="67"/>
      <c r="D823" s="67"/>
      <c r="E823" s="22"/>
      <c r="F823" s="71"/>
      <c r="G823" s="23"/>
      <c r="H823" s="23"/>
      <c r="I823" s="23"/>
      <c r="J823" s="90"/>
      <c r="K823" s="26"/>
      <c r="L823" s="26"/>
      <c r="M823" s="26"/>
      <c r="N823" s="78"/>
      <c r="O823" s="23"/>
      <c r="P823" s="23"/>
      <c r="Q823" s="2"/>
      <c r="R823" s="2"/>
      <c r="S823" s="2"/>
      <c r="T823" s="2"/>
      <c r="U823" s="2"/>
      <c r="V823" s="2"/>
    </row>
    <row r="824" spans="1:22" ht="24.75" hidden="1" customHeight="1" thickBot="1" x14ac:dyDescent="0.3">
      <c r="A824" s="2"/>
      <c r="B824" s="21"/>
      <c r="C824" s="67"/>
      <c r="D824" s="67"/>
      <c r="E824" s="22"/>
      <c r="F824" s="71"/>
      <c r="G824" s="23"/>
      <c r="H824" s="23"/>
      <c r="I824" s="23"/>
      <c r="J824" s="90"/>
      <c r="K824" s="26"/>
      <c r="L824" s="26"/>
      <c r="M824" s="26"/>
      <c r="N824" s="78"/>
      <c r="O824" s="23"/>
      <c r="P824" s="23"/>
      <c r="Q824" s="2"/>
      <c r="R824" s="2"/>
      <c r="S824" s="2"/>
      <c r="T824" s="2"/>
      <c r="U824" s="2"/>
      <c r="V824" s="2"/>
    </row>
    <row r="825" spans="1:22" ht="24.75" hidden="1" customHeight="1" thickBot="1" x14ac:dyDescent="0.3">
      <c r="A825" s="2"/>
      <c r="B825" s="21"/>
      <c r="C825" s="67"/>
      <c r="D825" s="67"/>
      <c r="E825" s="22"/>
      <c r="F825" s="71"/>
      <c r="G825" s="23"/>
      <c r="H825" s="23"/>
      <c r="I825" s="23"/>
      <c r="J825" s="90"/>
      <c r="K825" s="26"/>
      <c r="L825" s="26"/>
      <c r="M825" s="26"/>
      <c r="N825" s="78"/>
      <c r="O825" s="23"/>
      <c r="P825" s="23"/>
      <c r="Q825" s="2"/>
      <c r="R825" s="2"/>
      <c r="S825" s="2"/>
      <c r="T825" s="2"/>
      <c r="U825" s="2"/>
      <c r="V825" s="2"/>
    </row>
    <row r="826" spans="1:22" ht="24.75" hidden="1" customHeight="1" thickBot="1" x14ac:dyDescent="0.3">
      <c r="A826" s="2"/>
      <c r="B826" s="21"/>
      <c r="C826" s="67"/>
      <c r="D826" s="67"/>
      <c r="E826" s="22"/>
      <c r="F826" s="71"/>
      <c r="G826" s="23"/>
      <c r="H826" s="23"/>
      <c r="I826" s="23"/>
      <c r="J826" s="90"/>
      <c r="K826" s="26"/>
      <c r="L826" s="26"/>
      <c r="M826" s="26"/>
      <c r="N826" s="78"/>
      <c r="O826" s="23"/>
      <c r="P826" s="23"/>
      <c r="Q826" s="2"/>
      <c r="R826" s="2"/>
      <c r="S826" s="2"/>
      <c r="T826" s="2"/>
      <c r="U826" s="2"/>
      <c r="V826" s="2"/>
    </row>
    <row r="827" spans="1:22" ht="24.75" hidden="1" customHeight="1" thickBot="1" x14ac:dyDescent="0.3">
      <c r="A827" s="2"/>
      <c r="B827" s="21"/>
      <c r="C827" s="67"/>
      <c r="D827" s="67"/>
      <c r="E827" s="22"/>
      <c r="F827" s="71"/>
      <c r="G827" s="23"/>
      <c r="H827" s="23"/>
      <c r="I827" s="23"/>
      <c r="J827" s="90"/>
      <c r="K827" s="26"/>
      <c r="L827" s="26"/>
      <c r="M827" s="26"/>
      <c r="N827" s="78"/>
      <c r="O827" s="23"/>
      <c r="P827" s="23"/>
      <c r="Q827" s="2"/>
      <c r="R827" s="2"/>
      <c r="S827" s="2"/>
      <c r="T827" s="2"/>
      <c r="U827" s="2"/>
      <c r="V827" s="2"/>
    </row>
    <row r="828" spans="1:22" ht="24.75" hidden="1" customHeight="1" thickBot="1" x14ac:dyDescent="0.3">
      <c r="A828" s="2"/>
      <c r="B828" s="21"/>
      <c r="C828" s="67"/>
      <c r="D828" s="67"/>
      <c r="E828" s="22"/>
      <c r="F828" s="71"/>
      <c r="G828" s="23"/>
      <c r="H828" s="23"/>
      <c r="I828" s="23"/>
      <c r="J828" s="90"/>
      <c r="K828" s="26"/>
      <c r="L828" s="26"/>
      <c r="M828" s="26"/>
      <c r="N828" s="78"/>
      <c r="O828" s="23"/>
      <c r="P828" s="23"/>
      <c r="Q828" s="2"/>
      <c r="R828" s="2"/>
      <c r="S828" s="2"/>
      <c r="T828" s="2"/>
      <c r="U828" s="2"/>
      <c r="V828" s="2"/>
    </row>
    <row r="829" spans="1:22" ht="24.75" hidden="1" customHeight="1" thickBot="1" x14ac:dyDescent="0.3">
      <c r="A829" s="2"/>
      <c r="B829" s="21"/>
      <c r="C829" s="67"/>
      <c r="D829" s="67"/>
      <c r="E829" s="22"/>
      <c r="F829" s="71"/>
      <c r="G829" s="23"/>
      <c r="H829" s="23"/>
      <c r="I829" s="23"/>
      <c r="J829" s="90"/>
      <c r="K829" s="26"/>
      <c r="L829" s="26"/>
      <c r="M829" s="26"/>
      <c r="N829" s="78"/>
      <c r="O829" s="23"/>
      <c r="P829" s="23"/>
      <c r="Q829" s="2"/>
      <c r="R829" s="2"/>
      <c r="S829" s="2"/>
      <c r="T829" s="2"/>
      <c r="U829" s="2"/>
      <c r="V829" s="2"/>
    </row>
    <row r="830" spans="1:22" ht="24.75" hidden="1" customHeight="1" thickBot="1" x14ac:dyDescent="0.3">
      <c r="A830" s="2"/>
      <c r="B830" s="21"/>
      <c r="C830" s="67"/>
      <c r="D830" s="67"/>
      <c r="E830" s="22"/>
      <c r="F830" s="71"/>
      <c r="G830" s="23"/>
      <c r="H830" s="23"/>
      <c r="I830" s="23"/>
      <c r="J830" s="90"/>
      <c r="K830" s="26"/>
      <c r="L830" s="26"/>
      <c r="M830" s="26"/>
      <c r="N830" s="78"/>
      <c r="O830" s="23"/>
      <c r="P830" s="23"/>
      <c r="Q830" s="2"/>
      <c r="R830" s="2"/>
      <c r="S830" s="2"/>
      <c r="T830" s="2"/>
      <c r="U830" s="2"/>
      <c r="V830" s="2"/>
    </row>
    <row r="831" spans="1:22" ht="24.75" hidden="1" customHeight="1" thickBot="1" x14ac:dyDescent="0.3">
      <c r="A831" s="2"/>
      <c r="B831" s="21"/>
      <c r="C831" s="67"/>
      <c r="D831" s="67"/>
      <c r="E831" s="22"/>
      <c r="F831" s="71"/>
      <c r="G831" s="23"/>
      <c r="H831" s="23"/>
      <c r="I831" s="23"/>
      <c r="J831" s="90"/>
      <c r="K831" s="26"/>
      <c r="L831" s="26"/>
      <c r="M831" s="26"/>
      <c r="N831" s="78"/>
      <c r="O831" s="23"/>
      <c r="P831" s="23"/>
      <c r="Q831" s="2"/>
      <c r="R831" s="2"/>
      <c r="S831" s="2"/>
      <c r="T831" s="2"/>
      <c r="U831" s="2"/>
      <c r="V831" s="2"/>
    </row>
    <row r="832" spans="1:22" ht="24.75" hidden="1" customHeight="1" thickBot="1" x14ac:dyDescent="0.3">
      <c r="A832" s="2"/>
      <c r="B832" s="21"/>
      <c r="C832" s="67"/>
      <c r="D832" s="67"/>
      <c r="E832" s="22"/>
      <c r="F832" s="71"/>
      <c r="G832" s="23"/>
      <c r="H832" s="23"/>
      <c r="I832" s="23"/>
      <c r="J832" s="90"/>
      <c r="K832" s="26"/>
      <c r="L832" s="26"/>
      <c r="M832" s="26"/>
      <c r="N832" s="78"/>
      <c r="O832" s="23"/>
      <c r="P832" s="23"/>
      <c r="Q832" s="2"/>
      <c r="R832" s="2"/>
      <c r="S832" s="2"/>
      <c r="T832" s="2"/>
      <c r="U832" s="2"/>
      <c r="V832" s="2"/>
    </row>
    <row r="833" spans="1:22" ht="24.75" hidden="1" customHeight="1" thickBot="1" x14ac:dyDescent="0.3">
      <c r="A833" s="2"/>
      <c r="B833" s="21"/>
      <c r="C833" s="67"/>
      <c r="D833" s="67"/>
      <c r="E833" s="22"/>
      <c r="F833" s="71"/>
      <c r="G833" s="23"/>
      <c r="H833" s="23"/>
      <c r="I833" s="23"/>
      <c r="J833" s="90"/>
      <c r="K833" s="26"/>
      <c r="L833" s="26"/>
      <c r="M833" s="26"/>
      <c r="N833" s="78"/>
      <c r="O833" s="23"/>
      <c r="P833" s="23"/>
      <c r="Q833" s="2"/>
      <c r="R833" s="2"/>
      <c r="S833" s="2"/>
      <c r="T833" s="2"/>
      <c r="U833" s="2"/>
      <c r="V833" s="2"/>
    </row>
    <row r="834" spans="1:22" ht="24.75" hidden="1" customHeight="1" thickBot="1" x14ac:dyDescent="0.3">
      <c r="A834" s="2"/>
      <c r="B834" s="21"/>
      <c r="C834" s="67"/>
      <c r="D834" s="67"/>
      <c r="E834" s="22"/>
      <c r="F834" s="71"/>
      <c r="G834" s="23"/>
      <c r="H834" s="23"/>
      <c r="I834" s="23"/>
      <c r="J834" s="90"/>
      <c r="K834" s="26"/>
      <c r="L834" s="26"/>
      <c r="M834" s="26"/>
      <c r="N834" s="78"/>
      <c r="O834" s="23"/>
      <c r="P834" s="23"/>
      <c r="Q834" s="2"/>
      <c r="R834" s="2"/>
      <c r="S834" s="2"/>
      <c r="T834" s="2"/>
      <c r="U834" s="2"/>
      <c r="V834" s="2"/>
    </row>
    <row r="835" spans="1:22" ht="24.75" hidden="1" customHeight="1" thickBot="1" x14ac:dyDescent="0.3">
      <c r="A835" s="2"/>
      <c r="B835" s="21"/>
      <c r="C835" s="67"/>
      <c r="D835" s="67"/>
      <c r="E835" s="22"/>
      <c r="F835" s="71"/>
      <c r="G835" s="23"/>
      <c r="H835" s="23"/>
      <c r="I835" s="23"/>
      <c r="J835" s="90"/>
      <c r="K835" s="26"/>
      <c r="L835" s="26"/>
      <c r="M835" s="26"/>
      <c r="N835" s="78"/>
      <c r="O835" s="23"/>
      <c r="P835" s="23"/>
      <c r="Q835" s="2"/>
      <c r="R835" s="2"/>
      <c r="S835" s="2"/>
      <c r="T835" s="2"/>
      <c r="U835" s="2"/>
      <c r="V835" s="2"/>
    </row>
    <row r="836" spans="1:22" ht="24.75" hidden="1" customHeight="1" thickBot="1" x14ac:dyDescent="0.3">
      <c r="A836" s="2"/>
      <c r="B836" s="21"/>
      <c r="C836" s="67"/>
      <c r="D836" s="67"/>
      <c r="E836" s="22"/>
      <c r="F836" s="71"/>
      <c r="G836" s="23"/>
      <c r="H836" s="23"/>
      <c r="I836" s="23"/>
      <c r="J836" s="90"/>
      <c r="K836" s="26"/>
      <c r="L836" s="26"/>
      <c r="M836" s="26"/>
      <c r="N836" s="78"/>
      <c r="O836" s="23"/>
      <c r="P836" s="23"/>
      <c r="Q836" s="2"/>
      <c r="R836" s="2"/>
      <c r="S836" s="2"/>
      <c r="T836" s="2"/>
      <c r="U836" s="2"/>
      <c r="V836" s="2"/>
    </row>
    <row r="837" spans="1:22" ht="24.75" hidden="1" customHeight="1" thickBot="1" x14ac:dyDescent="0.3">
      <c r="A837" s="2"/>
      <c r="B837" s="21"/>
      <c r="C837" s="67"/>
      <c r="D837" s="67"/>
      <c r="E837" s="22"/>
      <c r="F837" s="71"/>
      <c r="G837" s="23"/>
      <c r="H837" s="23"/>
      <c r="I837" s="23"/>
      <c r="J837" s="90"/>
      <c r="K837" s="26"/>
      <c r="L837" s="26"/>
      <c r="M837" s="26"/>
      <c r="N837" s="78"/>
      <c r="O837" s="23"/>
      <c r="P837" s="23"/>
      <c r="Q837" s="2"/>
      <c r="R837" s="2"/>
      <c r="S837" s="2"/>
      <c r="T837" s="2"/>
      <c r="U837" s="2"/>
      <c r="V837" s="2"/>
    </row>
    <row r="838" spans="1:22" ht="24.75" hidden="1" customHeight="1" thickBot="1" x14ac:dyDescent="0.3">
      <c r="A838" s="2"/>
      <c r="B838" s="21"/>
      <c r="C838" s="67"/>
      <c r="D838" s="67"/>
      <c r="E838" s="22"/>
      <c r="F838" s="71"/>
      <c r="G838" s="23"/>
      <c r="H838" s="23"/>
      <c r="I838" s="23"/>
      <c r="J838" s="90"/>
      <c r="K838" s="26"/>
      <c r="L838" s="26"/>
      <c r="M838" s="26"/>
      <c r="N838" s="78"/>
      <c r="O838" s="23"/>
      <c r="P838" s="23"/>
      <c r="Q838" s="2"/>
      <c r="R838" s="2"/>
      <c r="S838" s="2"/>
      <c r="T838" s="2"/>
      <c r="U838" s="2"/>
      <c r="V838" s="2"/>
    </row>
    <row r="839" spans="1:22" ht="24.75" hidden="1" customHeight="1" thickBot="1" x14ac:dyDescent="0.3">
      <c r="A839" s="2"/>
      <c r="B839" s="21"/>
      <c r="C839" s="67"/>
      <c r="D839" s="67"/>
      <c r="E839" s="22"/>
      <c r="F839" s="71"/>
      <c r="G839" s="23"/>
      <c r="H839" s="23"/>
      <c r="I839" s="23"/>
      <c r="J839" s="90"/>
      <c r="K839" s="26"/>
      <c r="L839" s="26"/>
      <c r="M839" s="26"/>
      <c r="N839" s="78"/>
      <c r="O839" s="23"/>
      <c r="P839" s="23"/>
      <c r="Q839" s="2"/>
      <c r="R839" s="2"/>
      <c r="S839" s="2"/>
      <c r="T839" s="2"/>
      <c r="U839" s="2"/>
      <c r="V839" s="2"/>
    </row>
    <row r="840" spans="1:22" ht="24.75" hidden="1" customHeight="1" thickBot="1" x14ac:dyDescent="0.3">
      <c r="A840" s="2"/>
      <c r="B840" s="21"/>
      <c r="C840" s="67"/>
      <c r="D840" s="67"/>
      <c r="E840" s="22"/>
      <c r="F840" s="71"/>
      <c r="G840" s="23"/>
      <c r="H840" s="23"/>
      <c r="I840" s="23"/>
      <c r="J840" s="90"/>
      <c r="K840" s="26"/>
      <c r="L840" s="26"/>
      <c r="M840" s="26"/>
      <c r="N840" s="78"/>
      <c r="O840" s="23"/>
      <c r="P840" s="23"/>
      <c r="Q840" s="2"/>
      <c r="R840" s="2"/>
      <c r="S840" s="2"/>
      <c r="T840" s="2"/>
      <c r="U840" s="2"/>
      <c r="V840" s="2"/>
    </row>
    <row r="841" spans="1:22" ht="24.75" hidden="1" customHeight="1" thickBot="1" x14ac:dyDescent="0.3">
      <c r="A841" s="2"/>
      <c r="B841" s="21"/>
      <c r="C841" s="67"/>
      <c r="D841" s="67"/>
      <c r="E841" s="22"/>
      <c r="F841" s="71"/>
      <c r="G841" s="23"/>
      <c r="H841" s="23"/>
      <c r="I841" s="23"/>
      <c r="J841" s="90"/>
      <c r="K841" s="26"/>
      <c r="L841" s="26"/>
      <c r="M841" s="26"/>
      <c r="N841" s="78"/>
      <c r="O841" s="23"/>
      <c r="P841" s="23"/>
      <c r="Q841" s="2"/>
      <c r="R841" s="2"/>
      <c r="S841" s="2"/>
      <c r="T841" s="2"/>
      <c r="U841" s="2"/>
      <c r="V841" s="2"/>
    </row>
    <row r="842" spans="1:22" ht="24.75" hidden="1" customHeight="1" thickBot="1" x14ac:dyDescent="0.3">
      <c r="A842" s="2"/>
      <c r="B842" s="21"/>
      <c r="C842" s="67"/>
      <c r="D842" s="67"/>
      <c r="E842" s="22"/>
      <c r="F842" s="71"/>
      <c r="G842" s="23"/>
      <c r="H842" s="23"/>
      <c r="I842" s="23"/>
      <c r="J842" s="90"/>
      <c r="K842" s="26"/>
      <c r="L842" s="26"/>
      <c r="M842" s="26"/>
      <c r="N842" s="78"/>
      <c r="O842" s="23"/>
      <c r="P842" s="23"/>
      <c r="Q842" s="2"/>
      <c r="R842" s="2"/>
      <c r="S842" s="2"/>
      <c r="T842" s="2"/>
      <c r="U842" s="2"/>
      <c r="V842" s="2"/>
    </row>
    <row r="843" spans="1:22" ht="24.75" hidden="1" customHeight="1" thickBot="1" x14ac:dyDescent="0.3">
      <c r="A843" s="2"/>
      <c r="B843" s="21"/>
      <c r="C843" s="67"/>
      <c r="D843" s="67"/>
      <c r="E843" s="22"/>
      <c r="F843" s="71"/>
      <c r="G843" s="23"/>
      <c r="H843" s="23"/>
      <c r="I843" s="23"/>
      <c r="J843" s="90"/>
      <c r="K843" s="26"/>
      <c r="L843" s="26"/>
      <c r="M843" s="26"/>
      <c r="N843" s="78"/>
      <c r="O843" s="23"/>
      <c r="P843" s="23"/>
      <c r="Q843" s="2"/>
      <c r="R843" s="2"/>
      <c r="S843" s="2"/>
      <c r="T843" s="2"/>
      <c r="U843" s="2"/>
      <c r="V843" s="2"/>
    </row>
    <row r="844" spans="1:22" ht="24.75" hidden="1" customHeight="1" thickBot="1" x14ac:dyDescent="0.3">
      <c r="A844" s="2"/>
      <c r="B844" s="21"/>
      <c r="C844" s="67"/>
      <c r="D844" s="67"/>
      <c r="E844" s="22"/>
      <c r="F844" s="71"/>
      <c r="G844" s="23"/>
      <c r="H844" s="23"/>
      <c r="I844" s="23"/>
      <c r="J844" s="90"/>
      <c r="K844" s="26"/>
      <c r="L844" s="26"/>
      <c r="M844" s="26"/>
      <c r="N844" s="78"/>
      <c r="O844" s="23"/>
      <c r="P844" s="23"/>
      <c r="Q844" s="2"/>
      <c r="R844" s="2"/>
      <c r="S844" s="2"/>
      <c r="T844" s="2"/>
      <c r="U844" s="2"/>
      <c r="V844" s="2"/>
    </row>
    <row r="845" spans="1:22" ht="24.75" hidden="1" customHeight="1" thickBot="1" x14ac:dyDescent="0.3">
      <c r="A845" s="2"/>
      <c r="B845" s="21"/>
      <c r="C845" s="67"/>
      <c r="D845" s="67"/>
      <c r="E845" s="22"/>
      <c r="F845" s="71"/>
      <c r="G845" s="23"/>
      <c r="H845" s="23"/>
      <c r="I845" s="23"/>
      <c r="J845" s="90"/>
      <c r="K845" s="26"/>
      <c r="L845" s="26"/>
      <c r="M845" s="26"/>
      <c r="N845" s="78"/>
      <c r="O845" s="23"/>
      <c r="P845" s="23"/>
      <c r="Q845" s="2"/>
      <c r="R845" s="2"/>
      <c r="S845" s="2"/>
      <c r="T845" s="2"/>
      <c r="U845" s="2"/>
      <c r="V845" s="2"/>
    </row>
    <row r="846" spans="1:22" ht="24.75" hidden="1" customHeight="1" thickBot="1" x14ac:dyDescent="0.3">
      <c r="A846" s="2"/>
      <c r="B846" s="21"/>
      <c r="C846" s="67"/>
      <c r="D846" s="67"/>
      <c r="E846" s="22"/>
      <c r="F846" s="71"/>
      <c r="G846" s="23"/>
      <c r="H846" s="23"/>
      <c r="I846" s="23"/>
      <c r="J846" s="90"/>
      <c r="K846" s="26"/>
      <c r="L846" s="26"/>
      <c r="M846" s="26"/>
      <c r="N846" s="78"/>
      <c r="O846" s="23"/>
      <c r="P846" s="23"/>
      <c r="Q846" s="2"/>
      <c r="R846" s="2"/>
      <c r="S846" s="2"/>
      <c r="T846" s="2"/>
      <c r="U846" s="2"/>
      <c r="V846" s="2"/>
    </row>
    <row r="847" spans="1:22" ht="24.75" hidden="1" customHeight="1" thickBot="1" x14ac:dyDescent="0.3">
      <c r="A847" s="2"/>
      <c r="B847" s="21"/>
      <c r="C847" s="67"/>
      <c r="D847" s="67"/>
      <c r="E847" s="22"/>
      <c r="F847" s="71"/>
      <c r="G847" s="23"/>
      <c r="H847" s="23"/>
      <c r="I847" s="23"/>
      <c r="J847" s="90"/>
      <c r="K847" s="26"/>
      <c r="L847" s="26"/>
      <c r="M847" s="26"/>
      <c r="N847" s="78"/>
      <c r="O847" s="23"/>
      <c r="P847" s="23"/>
      <c r="Q847" s="2"/>
      <c r="R847" s="2"/>
      <c r="S847" s="2"/>
      <c r="T847" s="2"/>
      <c r="U847" s="2"/>
      <c r="V847" s="2"/>
    </row>
    <row r="848" spans="1:22" ht="24.75" hidden="1" customHeight="1" thickBot="1" x14ac:dyDescent="0.3">
      <c r="A848" s="2"/>
      <c r="B848" s="21"/>
      <c r="C848" s="67"/>
      <c r="D848" s="67"/>
      <c r="E848" s="22"/>
      <c r="F848" s="71"/>
      <c r="G848" s="23"/>
      <c r="H848" s="23"/>
      <c r="I848" s="23"/>
      <c r="J848" s="90"/>
      <c r="K848" s="26"/>
      <c r="L848" s="26"/>
      <c r="M848" s="26"/>
      <c r="N848" s="78"/>
      <c r="O848" s="23"/>
      <c r="P848" s="23"/>
      <c r="Q848" s="2"/>
      <c r="R848" s="2"/>
      <c r="S848" s="2"/>
      <c r="T848" s="2"/>
      <c r="U848" s="2"/>
      <c r="V848" s="2"/>
    </row>
    <row r="849" spans="1:22" ht="24.75" hidden="1" customHeight="1" thickBot="1" x14ac:dyDescent="0.3">
      <c r="A849" s="2"/>
      <c r="B849" s="21"/>
      <c r="C849" s="67"/>
      <c r="D849" s="67"/>
      <c r="E849" s="22"/>
      <c r="F849" s="71"/>
      <c r="G849" s="23"/>
      <c r="H849" s="23"/>
      <c r="I849" s="23"/>
      <c r="J849" s="90"/>
      <c r="K849" s="26"/>
      <c r="L849" s="26"/>
      <c r="M849" s="26"/>
      <c r="N849" s="78"/>
      <c r="O849" s="23"/>
      <c r="P849" s="23"/>
      <c r="Q849" s="2"/>
      <c r="R849" s="2"/>
      <c r="S849" s="2"/>
      <c r="T849" s="2"/>
      <c r="U849" s="2"/>
      <c r="V849" s="2"/>
    </row>
    <row r="850" spans="1:22" ht="24.75" hidden="1" customHeight="1" thickBot="1" x14ac:dyDescent="0.3">
      <c r="A850" s="2"/>
      <c r="B850" s="21"/>
      <c r="C850" s="67"/>
      <c r="D850" s="67"/>
      <c r="E850" s="22"/>
      <c r="F850" s="71"/>
      <c r="G850" s="23"/>
      <c r="H850" s="23"/>
      <c r="I850" s="23"/>
      <c r="J850" s="90"/>
      <c r="K850" s="26"/>
      <c r="L850" s="26"/>
      <c r="M850" s="26"/>
      <c r="N850" s="78"/>
      <c r="O850" s="23"/>
      <c r="P850" s="23"/>
      <c r="Q850" s="2"/>
      <c r="R850" s="2"/>
      <c r="S850" s="2"/>
      <c r="T850" s="2"/>
      <c r="U850" s="2"/>
      <c r="V850" s="2"/>
    </row>
    <row r="851" spans="1:22" ht="24.75" hidden="1" customHeight="1" thickBot="1" x14ac:dyDescent="0.3">
      <c r="A851" s="2"/>
      <c r="B851" s="21"/>
      <c r="C851" s="67"/>
      <c r="D851" s="67"/>
      <c r="E851" s="22"/>
      <c r="F851" s="71"/>
      <c r="G851" s="23"/>
      <c r="H851" s="23"/>
      <c r="I851" s="23"/>
      <c r="J851" s="90"/>
      <c r="K851" s="26"/>
      <c r="L851" s="26"/>
      <c r="M851" s="26"/>
      <c r="N851" s="78"/>
      <c r="O851" s="23"/>
      <c r="P851" s="23"/>
      <c r="Q851" s="2"/>
      <c r="R851" s="2"/>
      <c r="S851" s="2"/>
      <c r="T851" s="2"/>
      <c r="U851" s="2"/>
      <c r="V851" s="2"/>
    </row>
    <row r="852" spans="1:22" ht="24.75" hidden="1" customHeight="1" thickBot="1" x14ac:dyDescent="0.3">
      <c r="A852" s="2"/>
      <c r="B852" s="21"/>
      <c r="C852" s="67"/>
      <c r="D852" s="67"/>
      <c r="E852" s="22"/>
      <c r="F852" s="71"/>
      <c r="G852" s="23"/>
      <c r="H852" s="23"/>
      <c r="I852" s="23"/>
      <c r="J852" s="90"/>
      <c r="K852" s="26"/>
      <c r="L852" s="26"/>
      <c r="M852" s="26"/>
      <c r="N852" s="78"/>
      <c r="O852" s="23"/>
      <c r="P852" s="23"/>
      <c r="Q852" s="2"/>
      <c r="R852" s="2"/>
      <c r="S852" s="2"/>
      <c r="T852" s="2"/>
      <c r="U852" s="2"/>
      <c r="V852" s="2"/>
    </row>
    <row r="853" spans="1:22" ht="24.75" hidden="1" customHeight="1" thickBot="1" x14ac:dyDescent="0.3">
      <c r="A853" s="2"/>
      <c r="B853" s="21"/>
      <c r="C853" s="67"/>
      <c r="D853" s="67"/>
      <c r="E853" s="22"/>
      <c r="F853" s="71"/>
      <c r="G853" s="23"/>
      <c r="H853" s="23"/>
      <c r="I853" s="23"/>
      <c r="J853" s="90"/>
      <c r="K853" s="26"/>
      <c r="L853" s="26"/>
      <c r="M853" s="26"/>
      <c r="N853" s="78"/>
      <c r="O853" s="23"/>
      <c r="P853" s="23"/>
      <c r="Q853" s="2"/>
      <c r="R853" s="2"/>
      <c r="S853" s="2"/>
      <c r="T853" s="2"/>
      <c r="U853" s="2"/>
      <c r="V853" s="2"/>
    </row>
    <row r="854" spans="1:22" ht="24.75" hidden="1" customHeight="1" thickBot="1" x14ac:dyDescent="0.3">
      <c r="A854" s="2"/>
      <c r="B854" s="21"/>
      <c r="C854" s="67"/>
      <c r="D854" s="67"/>
      <c r="E854" s="22"/>
      <c r="F854" s="71"/>
      <c r="G854" s="23"/>
      <c r="H854" s="23"/>
      <c r="I854" s="23"/>
      <c r="J854" s="90"/>
      <c r="K854" s="26"/>
      <c r="L854" s="26"/>
      <c r="M854" s="26"/>
      <c r="N854" s="78"/>
      <c r="O854" s="23"/>
      <c r="P854" s="23"/>
      <c r="Q854" s="2"/>
      <c r="R854" s="2"/>
      <c r="S854" s="2"/>
      <c r="T854" s="2"/>
      <c r="U854" s="2"/>
      <c r="V854" s="2"/>
    </row>
    <row r="855" spans="1:22" ht="24.75" hidden="1" customHeight="1" thickBot="1" x14ac:dyDescent="0.3">
      <c r="A855" s="2"/>
      <c r="B855" s="21"/>
      <c r="C855" s="67"/>
      <c r="D855" s="67"/>
      <c r="E855" s="22"/>
      <c r="F855" s="71"/>
      <c r="G855" s="23"/>
      <c r="H855" s="23"/>
      <c r="I855" s="23"/>
      <c r="J855" s="90"/>
      <c r="K855" s="26"/>
      <c r="L855" s="26"/>
      <c r="M855" s="26"/>
      <c r="N855" s="78"/>
      <c r="O855" s="23"/>
      <c r="P855" s="23"/>
      <c r="Q855" s="2"/>
      <c r="R855" s="2"/>
      <c r="S855" s="2"/>
      <c r="T855" s="2"/>
      <c r="U855" s="2"/>
      <c r="V855" s="2"/>
    </row>
    <row r="856" spans="1:22" ht="24.75" hidden="1" customHeight="1" thickBot="1" x14ac:dyDescent="0.3">
      <c r="A856" s="2"/>
      <c r="B856" s="21"/>
      <c r="C856" s="67"/>
      <c r="D856" s="67"/>
      <c r="E856" s="22"/>
      <c r="F856" s="71"/>
      <c r="G856" s="23"/>
      <c r="H856" s="23"/>
      <c r="I856" s="23"/>
      <c r="J856" s="90"/>
      <c r="K856" s="26"/>
      <c r="L856" s="26"/>
      <c r="M856" s="26"/>
      <c r="N856" s="78"/>
      <c r="O856" s="23"/>
      <c r="P856" s="23"/>
      <c r="Q856" s="2"/>
      <c r="R856" s="2"/>
      <c r="S856" s="2"/>
      <c r="T856" s="2"/>
      <c r="U856" s="2"/>
      <c r="V856" s="2"/>
    </row>
    <row r="857" spans="1:22" ht="24.75" hidden="1" customHeight="1" thickBot="1" x14ac:dyDescent="0.3">
      <c r="A857" s="2"/>
      <c r="B857" s="21"/>
      <c r="C857" s="67"/>
      <c r="D857" s="67"/>
      <c r="E857" s="22"/>
      <c r="F857" s="71"/>
      <c r="G857" s="23"/>
      <c r="H857" s="23"/>
      <c r="I857" s="23"/>
      <c r="J857" s="90"/>
      <c r="K857" s="26"/>
      <c r="L857" s="26"/>
      <c r="M857" s="26"/>
      <c r="N857" s="78"/>
      <c r="O857" s="23"/>
      <c r="P857" s="23"/>
      <c r="Q857" s="2"/>
      <c r="R857" s="2"/>
      <c r="S857" s="2"/>
      <c r="T857" s="2"/>
      <c r="U857" s="2"/>
      <c r="V857" s="2"/>
    </row>
    <row r="858" spans="1:22" ht="24.75" hidden="1" customHeight="1" thickBot="1" x14ac:dyDescent="0.3">
      <c r="A858" s="2"/>
      <c r="B858" s="21"/>
      <c r="C858" s="67"/>
      <c r="D858" s="67"/>
      <c r="E858" s="22"/>
      <c r="F858" s="71"/>
      <c r="G858" s="23"/>
      <c r="H858" s="23"/>
      <c r="I858" s="23"/>
      <c r="J858" s="90"/>
      <c r="K858" s="26"/>
      <c r="L858" s="26"/>
      <c r="M858" s="26"/>
      <c r="N858" s="78"/>
      <c r="O858" s="23"/>
      <c r="P858" s="23"/>
      <c r="Q858" s="2"/>
      <c r="R858" s="2"/>
      <c r="S858" s="2"/>
      <c r="T858" s="2"/>
      <c r="U858" s="2"/>
      <c r="V858" s="2"/>
    </row>
    <row r="859" spans="1:22" ht="24.75" hidden="1" customHeight="1" thickBot="1" x14ac:dyDescent="0.3">
      <c r="A859" s="2"/>
      <c r="B859" s="21"/>
      <c r="C859" s="67"/>
      <c r="D859" s="67"/>
      <c r="E859" s="22"/>
      <c r="F859" s="71"/>
      <c r="G859" s="23"/>
      <c r="H859" s="23"/>
      <c r="I859" s="23"/>
      <c r="J859" s="90"/>
      <c r="K859" s="26"/>
      <c r="L859" s="26"/>
      <c r="M859" s="26"/>
      <c r="N859" s="78"/>
      <c r="O859" s="23"/>
      <c r="P859" s="23"/>
      <c r="Q859" s="2"/>
      <c r="R859" s="2"/>
      <c r="S859" s="2"/>
      <c r="T859" s="2"/>
      <c r="U859" s="2"/>
      <c r="V859" s="2"/>
    </row>
    <row r="860" spans="1:22" ht="24.75" hidden="1" customHeight="1" thickBot="1" x14ac:dyDescent="0.3">
      <c r="A860" s="2"/>
      <c r="B860" s="21"/>
      <c r="C860" s="67"/>
      <c r="D860" s="67"/>
      <c r="E860" s="22"/>
      <c r="F860" s="71"/>
      <c r="G860" s="23"/>
      <c r="H860" s="23"/>
      <c r="I860" s="23"/>
      <c r="J860" s="90"/>
      <c r="K860" s="26"/>
      <c r="L860" s="26"/>
      <c r="M860" s="26"/>
      <c r="N860" s="78"/>
      <c r="O860" s="23"/>
      <c r="P860" s="23"/>
      <c r="Q860" s="2"/>
      <c r="R860" s="2"/>
      <c r="S860" s="2"/>
      <c r="T860" s="2"/>
      <c r="U860" s="2"/>
      <c r="V860" s="2"/>
    </row>
    <row r="861" spans="1:22" ht="24.75" hidden="1" customHeight="1" thickBot="1" x14ac:dyDescent="0.3">
      <c r="A861" s="2"/>
      <c r="B861" s="21"/>
      <c r="C861" s="67"/>
      <c r="D861" s="67"/>
      <c r="E861" s="22"/>
      <c r="F861" s="71"/>
      <c r="G861" s="23"/>
      <c r="H861" s="23"/>
      <c r="I861" s="23"/>
      <c r="J861" s="90"/>
      <c r="K861" s="26"/>
      <c r="L861" s="26"/>
      <c r="M861" s="26"/>
      <c r="N861" s="78"/>
      <c r="O861" s="23"/>
      <c r="P861" s="23"/>
      <c r="Q861" s="2"/>
      <c r="R861" s="2"/>
      <c r="S861" s="2"/>
      <c r="T861" s="2"/>
      <c r="U861" s="2"/>
      <c r="V861" s="2"/>
    </row>
    <row r="862" spans="1:22" ht="24.75" hidden="1" customHeight="1" thickBot="1" x14ac:dyDescent="0.3">
      <c r="A862" s="2"/>
      <c r="B862" s="21"/>
      <c r="C862" s="67"/>
      <c r="D862" s="67"/>
      <c r="E862" s="22"/>
      <c r="F862" s="71"/>
      <c r="G862" s="23"/>
      <c r="H862" s="23"/>
      <c r="I862" s="23"/>
      <c r="J862" s="90"/>
      <c r="K862" s="26"/>
      <c r="L862" s="26"/>
      <c r="M862" s="26"/>
      <c r="N862" s="78"/>
      <c r="O862" s="23"/>
      <c r="P862" s="23"/>
      <c r="Q862" s="2"/>
      <c r="R862" s="2"/>
      <c r="S862" s="2"/>
      <c r="T862" s="2"/>
      <c r="U862" s="2"/>
      <c r="V862" s="2"/>
    </row>
    <row r="863" spans="1:22" ht="24.75" hidden="1" customHeight="1" thickBot="1" x14ac:dyDescent="0.3">
      <c r="A863" s="2"/>
      <c r="B863" s="21"/>
      <c r="C863" s="67"/>
      <c r="D863" s="67"/>
      <c r="E863" s="22"/>
      <c r="F863" s="71"/>
      <c r="G863" s="23"/>
      <c r="H863" s="23"/>
      <c r="I863" s="23"/>
      <c r="J863" s="90"/>
      <c r="K863" s="26"/>
      <c r="L863" s="26"/>
      <c r="M863" s="26"/>
      <c r="N863" s="78"/>
      <c r="O863" s="23"/>
      <c r="P863" s="23"/>
      <c r="Q863" s="2"/>
      <c r="R863" s="2"/>
      <c r="S863" s="2"/>
      <c r="T863" s="2"/>
      <c r="U863" s="2"/>
      <c r="V863" s="2"/>
    </row>
    <row r="864" spans="1:22" ht="24.75" hidden="1" customHeight="1" thickBot="1" x14ac:dyDescent="0.3">
      <c r="A864" s="2"/>
      <c r="B864" s="21"/>
      <c r="C864" s="67"/>
      <c r="D864" s="67"/>
      <c r="E864" s="22"/>
      <c r="F864" s="71"/>
      <c r="G864" s="23"/>
      <c r="H864" s="23"/>
      <c r="I864" s="23"/>
      <c r="J864" s="90"/>
      <c r="K864" s="26"/>
      <c r="L864" s="26"/>
      <c r="M864" s="26"/>
      <c r="N864" s="78"/>
      <c r="O864" s="23"/>
      <c r="P864" s="23"/>
      <c r="Q864" s="2"/>
      <c r="R864" s="2"/>
      <c r="S864" s="2"/>
      <c r="T864" s="2"/>
      <c r="U864" s="2"/>
      <c r="V864" s="2"/>
    </row>
    <row r="865" spans="1:22" ht="24.75" hidden="1" customHeight="1" thickBot="1" x14ac:dyDescent="0.3">
      <c r="A865" s="2"/>
      <c r="B865" s="21"/>
      <c r="C865" s="67"/>
      <c r="D865" s="67"/>
      <c r="E865" s="22"/>
      <c r="F865" s="71"/>
      <c r="G865" s="23"/>
      <c r="H865" s="23"/>
      <c r="I865" s="23"/>
      <c r="J865" s="90"/>
      <c r="K865" s="26"/>
      <c r="L865" s="26"/>
      <c r="M865" s="26"/>
      <c r="N865" s="78"/>
      <c r="O865" s="23"/>
      <c r="P865" s="23"/>
      <c r="Q865" s="2"/>
      <c r="R865" s="2"/>
      <c r="S865" s="2"/>
      <c r="T865" s="2"/>
      <c r="U865" s="2"/>
      <c r="V865" s="2"/>
    </row>
    <row r="866" spans="1:22" ht="24.75" hidden="1" customHeight="1" thickBot="1" x14ac:dyDescent="0.3">
      <c r="A866" s="2"/>
      <c r="B866" s="21"/>
      <c r="C866" s="67"/>
      <c r="D866" s="67"/>
      <c r="E866" s="22"/>
      <c r="F866" s="71"/>
      <c r="G866" s="23"/>
      <c r="H866" s="23"/>
      <c r="I866" s="23"/>
      <c r="J866" s="90"/>
      <c r="K866" s="26"/>
      <c r="L866" s="26"/>
      <c r="M866" s="26"/>
      <c r="N866" s="78"/>
      <c r="O866" s="23"/>
      <c r="P866" s="23"/>
      <c r="Q866" s="2"/>
      <c r="R866" s="2"/>
      <c r="S866" s="2"/>
      <c r="T866" s="2"/>
      <c r="U866" s="2"/>
      <c r="V866" s="2"/>
    </row>
    <row r="867" spans="1:22" ht="24.75" hidden="1" customHeight="1" thickBot="1" x14ac:dyDescent="0.3">
      <c r="A867" s="2"/>
      <c r="B867" s="21"/>
      <c r="C867" s="67"/>
      <c r="D867" s="67"/>
      <c r="E867" s="22"/>
      <c r="F867" s="71"/>
      <c r="G867" s="23"/>
      <c r="H867" s="23"/>
      <c r="I867" s="23"/>
      <c r="J867" s="90"/>
      <c r="K867" s="26"/>
      <c r="L867" s="26"/>
      <c r="M867" s="26"/>
      <c r="N867" s="78"/>
      <c r="O867" s="23"/>
      <c r="P867" s="23"/>
      <c r="Q867" s="2"/>
      <c r="R867" s="2"/>
      <c r="S867" s="2"/>
      <c r="T867" s="2"/>
      <c r="U867" s="2"/>
      <c r="V867" s="2"/>
    </row>
    <row r="868" spans="1:22" ht="24.75" hidden="1" customHeight="1" thickBot="1" x14ac:dyDescent="0.3">
      <c r="A868" s="2"/>
      <c r="B868" s="21"/>
      <c r="C868" s="67"/>
      <c r="D868" s="67"/>
      <c r="E868" s="22"/>
      <c r="F868" s="71"/>
      <c r="G868" s="23"/>
      <c r="H868" s="23"/>
      <c r="I868" s="23"/>
      <c r="J868" s="90"/>
      <c r="K868" s="26"/>
      <c r="L868" s="26"/>
      <c r="M868" s="26"/>
      <c r="N868" s="78"/>
      <c r="O868" s="23"/>
      <c r="P868" s="23"/>
      <c r="Q868" s="2"/>
      <c r="R868" s="2"/>
      <c r="S868" s="2"/>
      <c r="T868" s="2"/>
      <c r="U868" s="2"/>
      <c r="V868" s="2"/>
    </row>
    <row r="869" spans="1:22" ht="24.75" hidden="1" customHeight="1" thickBot="1" x14ac:dyDescent="0.3">
      <c r="A869" s="2"/>
      <c r="B869" s="21"/>
      <c r="C869" s="67"/>
      <c r="D869" s="67"/>
      <c r="E869" s="22"/>
      <c r="F869" s="71"/>
      <c r="G869" s="23"/>
      <c r="H869" s="23"/>
      <c r="I869" s="23"/>
      <c r="J869" s="90"/>
      <c r="K869" s="26"/>
      <c r="L869" s="26"/>
      <c r="M869" s="26"/>
      <c r="N869" s="78"/>
      <c r="O869" s="23"/>
      <c r="P869" s="23"/>
      <c r="Q869" s="2"/>
      <c r="R869" s="2"/>
      <c r="S869" s="2"/>
      <c r="T869" s="2"/>
      <c r="U869" s="2"/>
      <c r="V869" s="2"/>
    </row>
    <row r="870" spans="1:22" ht="24.75" hidden="1" customHeight="1" thickBot="1" x14ac:dyDescent="0.3">
      <c r="A870" s="2"/>
      <c r="B870" s="21"/>
      <c r="C870" s="67"/>
      <c r="D870" s="67"/>
      <c r="E870" s="22"/>
      <c r="F870" s="71"/>
      <c r="G870" s="23"/>
      <c r="H870" s="23"/>
      <c r="I870" s="23"/>
      <c r="J870" s="90"/>
      <c r="K870" s="26"/>
      <c r="L870" s="26"/>
      <c r="M870" s="26"/>
      <c r="N870" s="78"/>
      <c r="O870" s="23"/>
      <c r="P870" s="23"/>
      <c r="Q870" s="2"/>
      <c r="R870" s="2"/>
      <c r="S870" s="2"/>
      <c r="T870" s="2"/>
      <c r="U870" s="2"/>
      <c r="V870" s="2"/>
    </row>
    <row r="871" spans="1:22" ht="24.75" hidden="1" customHeight="1" thickBot="1" x14ac:dyDescent="0.3">
      <c r="A871" s="2"/>
      <c r="B871" s="21"/>
      <c r="C871" s="67"/>
      <c r="D871" s="67"/>
      <c r="E871" s="22"/>
      <c r="F871" s="71"/>
      <c r="G871" s="23"/>
      <c r="H871" s="23"/>
      <c r="I871" s="23"/>
      <c r="J871" s="90"/>
      <c r="K871" s="26"/>
      <c r="L871" s="26"/>
      <c r="M871" s="26"/>
      <c r="N871" s="78"/>
      <c r="O871" s="23"/>
      <c r="P871" s="23"/>
      <c r="Q871" s="2"/>
      <c r="R871" s="2"/>
      <c r="S871" s="2"/>
      <c r="T871" s="2"/>
      <c r="U871" s="2"/>
      <c r="V871" s="2"/>
    </row>
    <row r="872" spans="1:22" ht="24.75" hidden="1" customHeight="1" thickBot="1" x14ac:dyDescent="0.3">
      <c r="A872" s="2"/>
      <c r="B872" s="21"/>
      <c r="C872" s="67"/>
      <c r="D872" s="67"/>
      <c r="E872" s="22"/>
      <c r="F872" s="71"/>
      <c r="G872" s="23"/>
      <c r="H872" s="23"/>
      <c r="I872" s="23"/>
      <c r="J872" s="90"/>
      <c r="K872" s="26"/>
      <c r="L872" s="26"/>
      <c r="M872" s="26"/>
      <c r="N872" s="78"/>
      <c r="O872" s="23"/>
      <c r="P872" s="23"/>
      <c r="Q872" s="2"/>
      <c r="R872" s="2"/>
      <c r="S872" s="2"/>
      <c r="T872" s="2"/>
      <c r="U872" s="2"/>
      <c r="V872" s="2"/>
    </row>
    <row r="873" spans="1:22" ht="24.75" hidden="1" customHeight="1" thickBot="1" x14ac:dyDescent="0.3">
      <c r="A873" s="2"/>
      <c r="B873" s="21"/>
      <c r="C873" s="67"/>
      <c r="D873" s="67"/>
      <c r="E873" s="22"/>
      <c r="F873" s="71"/>
      <c r="G873" s="23"/>
      <c r="H873" s="23"/>
      <c r="I873" s="23"/>
      <c r="J873" s="90"/>
      <c r="K873" s="26"/>
      <c r="L873" s="26"/>
      <c r="M873" s="26"/>
      <c r="N873" s="78"/>
      <c r="O873" s="23"/>
      <c r="P873" s="23"/>
      <c r="Q873" s="2"/>
      <c r="R873" s="2"/>
      <c r="S873" s="2"/>
      <c r="T873" s="2"/>
      <c r="U873" s="2"/>
      <c r="V873" s="2"/>
    </row>
    <row r="874" spans="1:22" ht="24.75" hidden="1" customHeight="1" thickBot="1" x14ac:dyDescent="0.3">
      <c r="A874" s="2"/>
      <c r="B874" s="21"/>
      <c r="C874" s="67"/>
      <c r="D874" s="67"/>
      <c r="E874" s="22"/>
      <c r="F874" s="71"/>
      <c r="G874" s="23"/>
      <c r="H874" s="23"/>
      <c r="I874" s="23"/>
      <c r="J874" s="90"/>
      <c r="K874" s="26"/>
      <c r="L874" s="26"/>
      <c r="M874" s="26"/>
      <c r="N874" s="78"/>
      <c r="O874" s="23"/>
      <c r="P874" s="23"/>
      <c r="Q874" s="2"/>
      <c r="R874" s="2"/>
      <c r="S874" s="2"/>
      <c r="T874" s="2"/>
      <c r="U874" s="2"/>
      <c r="V874" s="2"/>
    </row>
    <row r="875" spans="1:22" ht="24.75" hidden="1" customHeight="1" thickBot="1" x14ac:dyDescent="0.3">
      <c r="A875" s="2"/>
      <c r="B875" s="21"/>
      <c r="C875" s="67"/>
      <c r="D875" s="67"/>
      <c r="E875" s="22"/>
      <c r="F875" s="71"/>
      <c r="G875" s="23"/>
      <c r="H875" s="23"/>
      <c r="I875" s="23"/>
      <c r="J875" s="90"/>
      <c r="K875" s="26"/>
      <c r="L875" s="26"/>
      <c r="M875" s="26"/>
      <c r="N875" s="78"/>
      <c r="O875" s="23"/>
      <c r="P875" s="23"/>
      <c r="Q875" s="2"/>
      <c r="R875" s="2"/>
      <c r="S875" s="2"/>
      <c r="T875" s="2"/>
      <c r="U875" s="2"/>
      <c r="V875" s="2"/>
    </row>
    <row r="876" spans="1:22" ht="24.75" hidden="1" customHeight="1" thickBot="1" x14ac:dyDescent="0.3">
      <c r="A876" s="2"/>
      <c r="B876" s="21"/>
      <c r="C876" s="67"/>
      <c r="D876" s="67"/>
      <c r="E876" s="22"/>
      <c r="F876" s="71"/>
      <c r="G876" s="23"/>
      <c r="H876" s="23"/>
      <c r="I876" s="23"/>
      <c r="J876" s="90"/>
      <c r="K876" s="26"/>
      <c r="L876" s="26"/>
      <c r="M876" s="26"/>
      <c r="N876" s="78"/>
      <c r="O876" s="23"/>
      <c r="P876" s="23"/>
      <c r="Q876" s="2"/>
      <c r="R876" s="2"/>
      <c r="S876" s="2"/>
      <c r="T876" s="2"/>
      <c r="U876" s="2"/>
      <c r="V876" s="2"/>
    </row>
    <row r="877" spans="1:22" ht="24.75" hidden="1" customHeight="1" thickBot="1" x14ac:dyDescent="0.3">
      <c r="A877" s="2"/>
      <c r="B877" s="21"/>
      <c r="C877" s="67"/>
      <c r="D877" s="67"/>
      <c r="E877" s="22"/>
      <c r="F877" s="71"/>
      <c r="G877" s="23"/>
      <c r="H877" s="23"/>
      <c r="I877" s="23"/>
      <c r="J877" s="90"/>
      <c r="K877" s="26"/>
      <c r="L877" s="26"/>
      <c r="M877" s="26"/>
      <c r="N877" s="78"/>
      <c r="O877" s="23"/>
      <c r="P877" s="23"/>
      <c r="Q877" s="2"/>
      <c r="R877" s="2"/>
      <c r="S877" s="2"/>
      <c r="T877" s="2"/>
      <c r="U877" s="2"/>
      <c r="V877" s="2"/>
    </row>
    <row r="878" spans="1:22" ht="24.75" hidden="1" customHeight="1" thickBot="1" x14ac:dyDescent="0.3">
      <c r="A878" s="2"/>
      <c r="B878" s="21"/>
      <c r="C878" s="67"/>
      <c r="D878" s="67"/>
      <c r="E878" s="22"/>
      <c r="F878" s="71"/>
      <c r="G878" s="23"/>
      <c r="H878" s="23"/>
      <c r="I878" s="23"/>
      <c r="J878" s="90"/>
      <c r="K878" s="26"/>
      <c r="L878" s="26"/>
      <c r="M878" s="26"/>
      <c r="N878" s="78"/>
      <c r="O878" s="23"/>
      <c r="P878" s="23"/>
      <c r="Q878" s="2"/>
      <c r="R878" s="2"/>
      <c r="S878" s="2"/>
      <c r="T878" s="2"/>
      <c r="U878" s="2"/>
      <c r="V878" s="2"/>
    </row>
    <row r="879" spans="1:22" ht="24.75" hidden="1" customHeight="1" thickBot="1" x14ac:dyDescent="0.3">
      <c r="A879" s="2"/>
      <c r="B879" s="21"/>
      <c r="C879" s="67"/>
      <c r="D879" s="67"/>
      <c r="E879" s="22"/>
      <c r="F879" s="71"/>
      <c r="G879" s="23"/>
      <c r="H879" s="23"/>
      <c r="I879" s="23"/>
      <c r="J879" s="90"/>
      <c r="K879" s="26"/>
      <c r="L879" s="26"/>
      <c r="M879" s="26"/>
      <c r="N879" s="78"/>
      <c r="O879" s="23"/>
      <c r="P879" s="23"/>
      <c r="Q879" s="2"/>
      <c r="R879" s="2"/>
      <c r="S879" s="2"/>
      <c r="T879" s="2"/>
      <c r="U879" s="2"/>
      <c r="V879" s="2"/>
    </row>
    <row r="880" spans="1:22" ht="24.75" hidden="1" customHeight="1" thickBot="1" x14ac:dyDescent="0.3">
      <c r="A880" s="2"/>
      <c r="B880" s="21"/>
      <c r="C880" s="67"/>
      <c r="D880" s="67"/>
      <c r="E880" s="22"/>
      <c r="F880" s="71"/>
      <c r="G880" s="23"/>
      <c r="H880" s="23"/>
      <c r="I880" s="23"/>
      <c r="J880" s="90"/>
      <c r="K880" s="26"/>
      <c r="L880" s="26"/>
      <c r="M880" s="26"/>
      <c r="N880" s="78"/>
      <c r="O880" s="23"/>
      <c r="P880" s="23"/>
      <c r="Q880" s="2"/>
      <c r="R880" s="2"/>
      <c r="S880" s="2"/>
      <c r="T880" s="2"/>
      <c r="U880" s="2"/>
      <c r="V880" s="2"/>
    </row>
    <row r="881" spans="1:22" ht="24.75" hidden="1" customHeight="1" thickBot="1" x14ac:dyDescent="0.3">
      <c r="A881" s="2"/>
      <c r="B881" s="21"/>
      <c r="C881" s="67"/>
      <c r="D881" s="67"/>
      <c r="E881" s="22"/>
      <c r="F881" s="71"/>
      <c r="G881" s="23"/>
      <c r="H881" s="23"/>
      <c r="I881" s="23"/>
      <c r="J881" s="90"/>
      <c r="K881" s="26"/>
      <c r="L881" s="26"/>
      <c r="M881" s="26"/>
      <c r="N881" s="78"/>
      <c r="O881" s="23"/>
      <c r="P881" s="23"/>
      <c r="Q881" s="2"/>
      <c r="R881" s="2"/>
      <c r="S881" s="2"/>
      <c r="T881" s="2"/>
      <c r="U881" s="2"/>
      <c r="V881" s="2"/>
    </row>
    <row r="882" spans="1:22" ht="24.75" hidden="1" customHeight="1" thickBot="1" x14ac:dyDescent="0.3">
      <c r="A882" s="2"/>
      <c r="B882" s="21"/>
      <c r="C882" s="67"/>
      <c r="D882" s="67"/>
      <c r="E882" s="22"/>
      <c r="F882" s="71"/>
      <c r="G882" s="23"/>
      <c r="H882" s="23"/>
      <c r="I882" s="23"/>
      <c r="J882" s="90"/>
      <c r="K882" s="26"/>
      <c r="L882" s="26"/>
      <c r="M882" s="26"/>
      <c r="N882" s="78"/>
      <c r="O882" s="23"/>
      <c r="P882" s="23"/>
      <c r="Q882" s="2"/>
      <c r="R882" s="2"/>
      <c r="S882" s="2"/>
      <c r="T882" s="2"/>
      <c r="U882" s="2"/>
      <c r="V882" s="2"/>
    </row>
    <row r="883" spans="1:22" ht="24.75" hidden="1" customHeight="1" thickBot="1" x14ac:dyDescent="0.3">
      <c r="A883" s="2"/>
      <c r="B883" s="21"/>
      <c r="C883" s="67"/>
      <c r="D883" s="67"/>
      <c r="E883" s="22"/>
      <c r="F883" s="71"/>
      <c r="G883" s="23"/>
      <c r="H883" s="23"/>
      <c r="I883" s="23"/>
      <c r="J883" s="90"/>
      <c r="K883" s="26"/>
      <c r="L883" s="26"/>
      <c r="M883" s="26"/>
      <c r="N883" s="78"/>
      <c r="O883" s="23"/>
      <c r="P883" s="23"/>
      <c r="Q883" s="2"/>
      <c r="R883" s="2"/>
      <c r="S883" s="2"/>
      <c r="T883" s="2"/>
      <c r="U883" s="2"/>
      <c r="V883" s="2"/>
    </row>
    <row r="884" spans="1:22" ht="24.75" hidden="1" customHeight="1" thickBot="1" x14ac:dyDescent="0.3">
      <c r="A884" s="2"/>
      <c r="B884" s="21"/>
      <c r="C884" s="67"/>
      <c r="D884" s="67"/>
      <c r="E884" s="22"/>
      <c r="F884" s="71"/>
      <c r="G884" s="23"/>
      <c r="H884" s="23"/>
      <c r="I884" s="23"/>
      <c r="J884" s="90"/>
      <c r="K884" s="26"/>
      <c r="L884" s="26"/>
      <c r="M884" s="26"/>
      <c r="N884" s="78"/>
      <c r="O884" s="23"/>
      <c r="P884" s="23"/>
      <c r="Q884" s="2"/>
      <c r="R884" s="2"/>
      <c r="S884" s="2"/>
      <c r="T884" s="2"/>
      <c r="U884" s="2"/>
      <c r="V884" s="2"/>
    </row>
    <row r="885" spans="1:22" ht="24.75" hidden="1" customHeight="1" thickBot="1" x14ac:dyDescent="0.3">
      <c r="A885" s="2"/>
      <c r="B885" s="21"/>
      <c r="C885" s="67"/>
      <c r="D885" s="67"/>
      <c r="E885" s="22"/>
      <c r="F885" s="71"/>
      <c r="G885" s="23"/>
      <c r="H885" s="23"/>
      <c r="I885" s="23"/>
      <c r="J885" s="90"/>
      <c r="K885" s="26"/>
      <c r="L885" s="26"/>
      <c r="M885" s="26"/>
      <c r="N885" s="78"/>
      <c r="O885" s="23"/>
      <c r="P885" s="23"/>
      <c r="Q885" s="2"/>
      <c r="R885" s="2"/>
      <c r="S885" s="2"/>
      <c r="T885" s="2"/>
      <c r="U885" s="2"/>
      <c r="V885" s="2"/>
    </row>
    <row r="886" spans="1:22" ht="24.75" hidden="1" customHeight="1" thickBot="1" x14ac:dyDescent="0.3">
      <c r="A886" s="2"/>
      <c r="B886" s="21"/>
      <c r="C886" s="67"/>
      <c r="D886" s="67"/>
      <c r="E886" s="22"/>
      <c r="F886" s="71"/>
      <c r="G886" s="23"/>
      <c r="H886" s="23"/>
      <c r="I886" s="23"/>
      <c r="J886" s="90"/>
      <c r="K886" s="26"/>
      <c r="L886" s="26"/>
      <c r="M886" s="26"/>
      <c r="N886" s="78"/>
      <c r="O886" s="23"/>
      <c r="P886" s="23"/>
      <c r="Q886" s="2"/>
      <c r="R886" s="2"/>
      <c r="S886" s="2"/>
      <c r="T886" s="2"/>
      <c r="U886" s="2"/>
      <c r="V886" s="2"/>
    </row>
    <row r="887" spans="1:22" ht="24.75" hidden="1" customHeight="1" thickBot="1" x14ac:dyDescent="0.3">
      <c r="A887" s="2"/>
      <c r="B887" s="21"/>
      <c r="C887" s="67"/>
      <c r="D887" s="67"/>
      <c r="E887" s="22"/>
      <c r="F887" s="71"/>
      <c r="G887" s="23"/>
      <c r="H887" s="23"/>
      <c r="I887" s="23"/>
      <c r="J887" s="90"/>
      <c r="K887" s="26"/>
      <c r="L887" s="26"/>
      <c r="M887" s="26"/>
      <c r="N887" s="78"/>
      <c r="O887" s="23"/>
      <c r="P887" s="23"/>
      <c r="Q887" s="2"/>
      <c r="R887" s="2"/>
      <c r="S887" s="2"/>
      <c r="T887" s="2"/>
      <c r="U887" s="2"/>
      <c r="V887" s="2"/>
    </row>
    <row r="888" spans="1:22" ht="24.75" hidden="1" customHeight="1" thickBot="1" x14ac:dyDescent="0.3">
      <c r="A888" s="2"/>
      <c r="B888" s="21"/>
      <c r="C888" s="67"/>
      <c r="D888" s="67"/>
      <c r="E888" s="22"/>
      <c r="F888" s="71"/>
      <c r="G888" s="23"/>
      <c r="H888" s="23"/>
      <c r="I888" s="23"/>
      <c r="J888" s="90"/>
      <c r="K888" s="26"/>
      <c r="L888" s="26"/>
      <c r="M888" s="26"/>
      <c r="N888" s="78"/>
      <c r="O888" s="23"/>
      <c r="P888" s="23"/>
      <c r="Q888" s="2"/>
      <c r="R888" s="2"/>
      <c r="S888" s="2"/>
      <c r="T888" s="2"/>
      <c r="U888" s="2"/>
      <c r="V888" s="2"/>
    </row>
    <row r="889" spans="1:22" ht="24.75" hidden="1" customHeight="1" thickBot="1" x14ac:dyDescent="0.3">
      <c r="A889" s="2"/>
      <c r="B889" s="21"/>
      <c r="C889" s="67"/>
      <c r="D889" s="67"/>
      <c r="E889" s="22"/>
      <c r="F889" s="71"/>
      <c r="G889" s="23"/>
      <c r="H889" s="23"/>
      <c r="I889" s="23"/>
      <c r="J889" s="90"/>
      <c r="K889" s="26"/>
      <c r="L889" s="26"/>
      <c r="M889" s="26"/>
      <c r="N889" s="78"/>
      <c r="O889" s="23"/>
      <c r="P889" s="23"/>
      <c r="Q889" s="2"/>
      <c r="R889" s="2"/>
      <c r="S889" s="2"/>
      <c r="T889" s="2"/>
      <c r="U889" s="2"/>
      <c r="V889" s="2"/>
    </row>
    <row r="890" spans="1:22" ht="24.75" hidden="1" customHeight="1" thickBot="1" x14ac:dyDescent="0.3">
      <c r="A890" s="2"/>
      <c r="B890" s="21"/>
      <c r="C890" s="67"/>
      <c r="D890" s="67"/>
      <c r="E890" s="22"/>
      <c r="F890" s="71"/>
      <c r="G890" s="23"/>
      <c r="H890" s="23"/>
      <c r="I890" s="23"/>
      <c r="J890" s="90"/>
      <c r="K890" s="26"/>
      <c r="L890" s="26"/>
      <c r="M890" s="26"/>
      <c r="N890" s="78"/>
      <c r="O890" s="23"/>
      <c r="P890" s="23"/>
      <c r="Q890" s="2"/>
      <c r="R890" s="2"/>
      <c r="S890" s="2"/>
      <c r="T890" s="2"/>
      <c r="U890" s="2"/>
      <c r="V890" s="2"/>
    </row>
    <row r="891" spans="1:22" ht="24.75" hidden="1" customHeight="1" thickBot="1" x14ac:dyDescent="0.3">
      <c r="A891" s="2"/>
      <c r="B891" s="21"/>
      <c r="C891" s="67"/>
      <c r="D891" s="67"/>
      <c r="E891" s="22"/>
      <c r="F891" s="71"/>
      <c r="G891" s="23"/>
      <c r="H891" s="23"/>
      <c r="I891" s="23"/>
      <c r="J891" s="90"/>
      <c r="K891" s="26"/>
      <c r="L891" s="26"/>
      <c r="M891" s="26"/>
      <c r="N891" s="78"/>
      <c r="O891" s="23"/>
      <c r="P891" s="23"/>
      <c r="Q891" s="2"/>
      <c r="R891" s="2"/>
      <c r="S891" s="2"/>
      <c r="T891" s="2"/>
      <c r="U891" s="2"/>
      <c r="V891" s="2"/>
    </row>
    <row r="892" spans="1:22" ht="24.75" hidden="1" customHeight="1" thickBot="1" x14ac:dyDescent="0.3">
      <c r="A892" s="2"/>
      <c r="B892" s="21"/>
      <c r="C892" s="67"/>
      <c r="D892" s="67"/>
      <c r="E892" s="22"/>
      <c r="F892" s="71"/>
      <c r="G892" s="23"/>
      <c r="H892" s="23"/>
      <c r="I892" s="23"/>
      <c r="J892" s="90"/>
      <c r="K892" s="26"/>
      <c r="L892" s="26"/>
      <c r="M892" s="26"/>
      <c r="N892" s="78"/>
      <c r="O892" s="23"/>
      <c r="P892" s="23"/>
      <c r="Q892" s="2"/>
      <c r="R892" s="2"/>
      <c r="S892" s="2"/>
      <c r="T892" s="2"/>
      <c r="U892" s="2"/>
      <c r="V892" s="2"/>
    </row>
    <row r="893" spans="1:22" ht="24.75" hidden="1" customHeight="1" thickBot="1" x14ac:dyDescent="0.3">
      <c r="A893" s="2"/>
      <c r="B893" s="21"/>
      <c r="C893" s="67"/>
      <c r="D893" s="67"/>
      <c r="E893" s="22"/>
      <c r="F893" s="71"/>
      <c r="G893" s="23"/>
      <c r="H893" s="23"/>
      <c r="I893" s="23"/>
      <c r="J893" s="90"/>
      <c r="K893" s="26"/>
      <c r="L893" s="26"/>
      <c r="M893" s="26"/>
      <c r="N893" s="78"/>
      <c r="O893" s="23"/>
      <c r="P893" s="23"/>
      <c r="Q893" s="2"/>
      <c r="R893" s="2"/>
      <c r="S893" s="2"/>
      <c r="T893" s="2"/>
      <c r="U893" s="2"/>
      <c r="V893" s="2"/>
    </row>
    <row r="894" spans="1:22" ht="24.75" hidden="1" customHeight="1" thickBot="1" x14ac:dyDescent="0.3">
      <c r="A894" s="2"/>
      <c r="B894" s="21"/>
      <c r="C894" s="67"/>
      <c r="D894" s="67"/>
      <c r="E894" s="22"/>
      <c r="F894" s="71"/>
      <c r="G894" s="23"/>
      <c r="H894" s="23"/>
      <c r="I894" s="23"/>
      <c r="J894" s="90"/>
      <c r="K894" s="26"/>
      <c r="L894" s="26"/>
      <c r="M894" s="26"/>
      <c r="N894" s="78"/>
      <c r="O894" s="23"/>
      <c r="P894" s="23"/>
      <c r="Q894" s="2"/>
      <c r="R894" s="2"/>
      <c r="S894" s="2"/>
      <c r="T894" s="2"/>
      <c r="U894" s="2"/>
      <c r="V894" s="2"/>
    </row>
    <row r="895" spans="1:22" ht="24.75" hidden="1" customHeight="1" thickBot="1" x14ac:dyDescent="0.3">
      <c r="A895" s="2"/>
      <c r="B895" s="21"/>
      <c r="C895" s="67"/>
      <c r="D895" s="67"/>
      <c r="E895" s="22"/>
      <c r="F895" s="71"/>
      <c r="G895" s="23"/>
      <c r="H895" s="23"/>
      <c r="I895" s="23"/>
      <c r="J895" s="90"/>
      <c r="K895" s="26"/>
      <c r="L895" s="26"/>
      <c r="M895" s="26"/>
      <c r="N895" s="78"/>
      <c r="O895" s="23"/>
      <c r="P895" s="23"/>
      <c r="Q895" s="2"/>
      <c r="R895" s="2"/>
      <c r="S895" s="2"/>
      <c r="T895" s="2"/>
      <c r="U895" s="2"/>
      <c r="V895" s="2"/>
    </row>
    <row r="896" spans="1:22" ht="24.75" hidden="1" customHeight="1" thickBot="1" x14ac:dyDescent="0.3">
      <c r="A896" s="2"/>
      <c r="B896" s="21"/>
      <c r="C896" s="67"/>
      <c r="D896" s="67"/>
      <c r="E896" s="22"/>
      <c r="F896" s="71"/>
      <c r="G896" s="23"/>
      <c r="H896" s="23"/>
      <c r="I896" s="23"/>
      <c r="J896" s="90"/>
      <c r="K896" s="26"/>
      <c r="L896" s="26"/>
      <c r="M896" s="26"/>
      <c r="N896" s="78"/>
      <c r="O896" s="23"/>
      <c r="P896" s="23"/>
      <c r="Q896" s="2"/>
      <c r="R896" s="2"/>
      <c r="S896" s="2"/>
      <c r="T896" s="2"/>
      <c r="U896" s="2"/>
      <c r="V896" s="2"/>
    </row>
    <row r="897" spans="1:22" ht="24.75" hidden="1" customHeight="1" thickBot="1" x14ac:dyDescent="0.3">
      <c r="A897" s="2"/>
      <c r="B897" s="21"/>
      <c r="C897" s="67"/>
      <c r="D897" s="67"/>
      <c r="E897" s="22"/>
      <c r="F897" s="71"/>
      <c r="G897" s="23"/>
      <c r="H897" s="23"/>
      <c r="I897" s="23"/>
      <c r="J897" s="90"/>
      <c r="K897" s="26"/>
      <c r="L897" s="26"/>
      <c r="M897" s="26"/>
      <c r="N897" s="78"/>
      <c r="O897" s="23"/>
      <c r="P897" s="23"/>
      <c r="Q897" s="2"/>
      <c r="R897" s="2"/>
      <c r="S897" s="2"/>
      <c r="T897" s="2"/>
      <c r="U897" s="2"/>
      <c r="V897" s="2"/>
    </row>
    <row r="898" spans="1:22" ht="24.75" hidden="1" customHeight="1" thickBot="1" x14ac:dyDescent="0.3">
      <c r="A898" s="2"/>
      <c r="B898" s="21"/>
      <c r="C898" s="67"/>
      <c r="D898" s="67"/>
      <c r="E898" s="22"/>
      <c r="F898" s="71"/>
      <c r="G898" s="23"/>
      <c r="H898" s="23"/>
      <c r="I898" s="23"/>
      <c r="J898" s="90"/>
      <c r="K898" s="26"/>
      <c r="L898" s="26"/>
      <c r="M898" s="26"/>
      <c r="N898" s="78"/>
      <c r="O898" s="23"/>
      <c r="P898" s="23"/>
      <c r="Q898" s="2"/>
      <c r="R898" s="2"/>
      <c r="S898" s="2"/>
      <c r="T898" s="2"/>
      <c r="U898" s="2"/>
      <c r="V898" s="2"/>
    </row>
    <row r="899" spans="1:22" ht="24.75" hidden="1" customHeight="1" thickBot="1" x14ac:dyDescent="0.3">
      <c r="A899" s="2"/>
      <c r="B899" s="21"/>
      <c r="C899" s="67"/>
      <c r="D899" s="67"/>
      <c r="E899" s="22"/>
      <c r="F899" s="71"/>
      <c r="G899" s="23"/>
      <c r="H899" s="23"/>
      <c r="I899" s="23"/>
      <c r="J899" s="90"/>
      <c r="K899" s="26"/>
      <c r="L899" s="26"/>
      <c r="M899" s="26"/>
      <c r="N899" s="78"/>
      <c r="O899" s="23"/>
      <c r="P899" s="23"/>
      <c r="Q899" s="2"/>
      <c r="R899" s="2"/>
      <c r="S899" s="2"/>
      <c r="T899" s="2"/>
      <c r="U899" s="2"/>
      <c r="V899" s="2"/>
    </row>
    <row r="900" spans="1:22" ht="24.75" hidden="1" customHeight="1" thickBot="1" x14ac:dyDescent="0.3">
      <c r="A900" s="2"/>
      <c r="B900" s="21"/>
      <c r="C900" s="67"/>
      <c r="D900" s="67"/>
      <c r="E900" s="22"/>
      <c r="F900" s="71"/>
      <c r="G900" s="23"/>
      <c r="H900" s="23"/>
      <c r="I900" s="23"/>
      <c r="J900" s="90"/>
      <c r="K900" s="26"/>
      <c r="L900" s="26"/>
      <c r="M900" s="26"/>
      <c r="N900" s="78"/>
      <c r="O900" s="23"/>
      <c r="P900" s="23"/>
      <c r="Q900" s="2"/>
      <c r="R900" s="2"/>
      <c r="S900" s="2"/>
      <c r="T900" s="2"/>
      <c r="U900" s="2"/>
      <c r="V900" s="2"/>
    </row>
    <row r="901" spans="1:22" ht="24.75" hidden="1" customHeight="1" thickBot="1" x14ac:dyDescent="0.3">
      <c r="A901" s="2"/>
      <c r="B901" s="21"/>
      <c r="C901" s="67"/>
      <c r="D901" s="67"/>
      <c r="E901" s="22"/>
      <c r="F901" s="71"/>
      <c r="G901" s="23"/>
      <c r="H901" s="23"/>
      <c r="I901" s="23"/>
      <c r="J901" s="90"/>
      <c r="K901" s="26"/>
      <c r="L901" s="26"/>
      <c r="M901" s="26"/>
      <c r="N901" s="78"/>
      <c r="O901" s="23"/>
      <c r="P901" s="23"/>
      <c r="Q901" s="2"/>
      <c r="R901" s="2"/>
      <c r="S901" s="2"/>
      <c r="T901" s="2"/>
      <c r="U901" s="2"/>
      <c r="V901" s="2"/>
    </row>
    <row r="902" spans="1:22" ht="24.75" hidden="1" customHeight="1" thickBot="1" x14ac:dyDescent="0.3">
      <c r="A902" s="2"/>
      <c r="B902" s="21"/>
      <c r="C902" s="67"/>
      <c r="D902" s="67"/>
      <c r="E902" s="22"/>
      <c r="F902" s="71"/>
      <c r="G902" s="23"/>
      <c r="H902" s="23"/>
      <c r="I902" s="23"/>
      <c r="J902" s="90"/>
      <c r="K902" s="26"/>
      <c r="L902" s="26"/>
      <c r="M902" s="26"/>
      <c r="N902" s="78"/>
      <c r="O902" s="23"/>
      <c r="P902" s="23"/>
      <c r="Q902" s="2"/>
      <c r="R902" s="2"/>
      <c r="S902" s="2"/>
      <c r="T902" s="2"/>
      <c r="U902" s="2"/>
      <c r="V902" s="2"/>
    </row>
    <row r="903" spans="1:22" ht="24.75" hidden="1" customHeight="1" thickBot="1" x14ac:dyDescent="0.3">
      <c r="A903" s="2"/>
      <c r="B903" s="21"/>
      <c r="C903" s="67"/>
      <c r="D903" s="67"/>
      <c r="E903" s="22"/>
      <c r="F903" s="71"/>
      <c r="G903" s="23"/>
      <c r="H903" s="23"/>
      <c r="I903" s="23"/>
      <c r="J903" s="90"/>
      <c r="K903" s="26"/>
      <c r="L903" s="26"/>
      <c r="M903" s="26"/>
      <c r="N903" s="78"/>
      <c r="O903" s="23"/>
      <c r="P903" s="23"/>
      <c r="Q903" s="2"/>
      <c r="R903" s="2"/>
      <c r="S903" s="2"/>
      <c r="T903" s="2"/>
      <c r="U903" s="2"/>
      <c r="V903" s="2"/>
    </row>
    <row r="904" spans="1:22" ht="24.75" hidden="1" customHeight="1" thickBot="1" x14ac:dyDescent="0.3">
      <c r="A904" s="2"/>
      <c r="B904" s="21"/>
      <c r="C904" s="67"/>
      <c r="D904" s="67"/>
      <c r="E904" s="22"/>
      <c r="F904" s="71"/>
      <c r="G904" s="23"/>
      <c r="H904" s="23"/>
      <c r="I904" s="23"/>
      <c r="J904" s="90"/>
      <c r="K904" s="26"/>
      <c r="L904" s="26"/>
      <c r="M904" s="26"/>
      <c r="N904" s="78"/>
      <c r="O904" s="23"/>
      <c r="P904" s="23"/>
      <c r="Q904" s="2"/>
      <c r="R904" s="2"/>
      <c r="S904" s="2"/>
      <c r="T904" s="2"/>
      <c r="U904" s="2"/>
      <c r="V904" s="2"/>
    </row>
    <row r="905" spans="1:22" ht="24.75" hidden="1" customHeight="1" thickBot="1" x14ac:dyDescent="0.3">
      <c r="A905" s="2"/>
      <c r="B905" s="21"/>
      <c r="C905" s="67"/>
      <c r="D905" s="67"/>
      <c r="E905" s="22"/>
      <c r="F905" s="71"/>
      <c r="G905" s="23"/>
      <c r="H905" s="23"/>
      <c r="I905" s="23"/>
      <c r="J905" s="90"/>
      <c r="K905" s="26"/>
      <c r="L905" s="26"/>
      <c r="M905" s="26"/>
      <c r="N905" s="78"/>
      <c r="O905" s="23"/>
      <c r="P905" s="23"/>
      <c r="Q905" s="2"/>
      <c r="R905" s="2"/>
      <c r="S905" s="2"/>
      <c r="T905" s="2"/>
      <c r="U905" s="2"/>
      <c r="V905" s="2"/>
    </row>
    <row r="906" spans="1:22" ht="24.75" hidden="1" customHeight="1" thickBot="1" x14ac:dyDescent="0.3">
      <c r="A906" s="2"/>
      <c r="B906" s="21"/>
      <c r="C906" s="67"/>
      <c r="D906" s="67"/>
      <c r="E906" s="22"/>
      <c r="F906" s="71"/>
      <c r="G906" s="23"/>
      <c r="H906" s="23"/>
      <c r="I906" s="23"/>
      <c r="J906" s="90"/>
      <c r="K906" s="26"/>
      <c r="L906" s="26"/>
      <c r="M906" s="26"/>
      <c r="N906" s="78"/>
      <c r="O906" s="23"/>
      <c r="P906" s="23"/>
      <c r="Q906" s="2"/>
      <c r="R906" s="2"/>
      <c r="S906" s="2"/>
      <c r="T906" s="2"/>
      <c r="U906" s="2"/>
      <c r="V906" s="2"/>
    </row>
    <row r="907" spans="1:22" ht="24.75" hidden="1" customHeight="1" thickBot="1" x14ac:dyDescent="0.3">
      <c r="A907" s="2"/>
      <c r="B907" s="21"/>
      <c r="C907" s="67"/>
      <c r="D907" s="67"/>
      <c r="E907" s="22"/>
      <c r="F907" s="71"/>
      <c r="G907" s="23"/>
      <c r="H907" s="23"/>
      <c r="I907" s="23"/>
      <c r="J907" s="90"/>
      <c r="K907" s="26"/>
      <c r="L907" s="26"/>
      <c r="M907" s="26"/>
      <c r="N907" s="78"/>
      <c r="O907" s="23"/>
      <c r="P907" s="23"/>
      <c r="Q907" s="2"/>
      <c r="R907" s="2"/>
      <c r="S907" s="2"/>
      <c r="T907" s="2"/>
      <c r="U907" s="2"/>
      <c r="V907" s="2"/>
    </row>
    <row r="908" spans="1:22" ht="24.75" hidden="1" customHeight="1" thickBot="1" x14ac:dyDescent="0.3">
      <c r="A908" s="2"/>
      <c r="B908" s="21"/>
      <c r="C908" s="67"/>
      <c r="D908" s="67"/>
      <c r="E908" s="22"/>
      <c r="F908" s="71"/>
      <c r="G908" s="23"/>
      <c r="H908" s="23"/>
      <c r="I908" s="23"/>
      <c r="J908" s="90"/>
      <c r="K908" s="26"/>
      <c r="L908" s="26"/>
      <c r="M908" s="26"/>
      <c r="N908" s="78"/>
      <c r="O908" s="23"/>
      <c r="P908" s="23"/>
      <c r="Q908" s="2"/>
      <c r="R908" s="2"/>
      <c r="S908" s="2"/>
      <c r="T908" s="2"/>
      <c r="U908" s="2"/>
      <c r="V908" s="2"/>
    </row>
    <row r="909" spans="1:22" ht="24.75" hidden="1" customHeight="1" thickBot="1" x14ac:dyDescent="0.3">
      <c r="A909" s="2"/>
      <c r="B909" s="21"/>
      <c r="C909" s="67"/>
      <c r="D909" s="67"/>
      <c r="E909" s="22"/>
      <c r="F909" s="71"/>
      <c r="G909" s="23"/>
      <c r="H909" s="23"/>
      <c r="I909" s="23"/>
      <c r="J909" s="90"/>
      <c r="K909" s="26"/>
      <c r="L909" s="26"/>
      <c r="M909" s="26"/>
      <c r="N909" s="78"/>
      <c r="O909" s="23"/>
      <c r="P909" s="23"/>
      <c r="Q909" s="2"/>
      <c r="R909" s="2"/>
      <c r="S909" s="2"/>
      <c r="T909" s="2"/>
      <c r="U909" s="2"/>
      <c r="V909" s="2"/>
    </row>
    <row r="910" spans="1:22" ht="24.75" hidden="1" customHeight="1" thickBot="1" x14ac:dyDescent="0.3">
      <c r="A910" s="2"/>
      <c r="B910" s="21"/>
      <c r="C910" s="67"/>
      <c r="D910" s="67"/>
      <c r="E910" s="22"/>
      <c r="F910" s="71"/>
      <c r="G910" s="23"/>
      <c r="H910" s="23"/>
      <c r="I910" s="23"/>
      <c r="J910" s="90"/>
      <c r="K910" s="26"/>
      <c r="L910" s="26"/>
      <c r="M910" s="26"/>
      <c r="N910" s="78"/>
      <c r="O910" s="23"/>
      <c r="P910" s="23"/>
      <c r="Q910" s="2"/>
      <c r="R910" s="2"/>
      <c r="S910" s="2"/>
      <c r="T910" s="2"/>
      <c r="U910" s="2"/>
      <c r="V910" s="2"/>
    </row>
    <row r="911" spans="1:22" ht="24.75" hidden="1" customHeight="1" thickBot="1" x14ac:dyDescent="0.3">
      <c r="A911" s="2"/>
      <c r="B911" s="21"/>
      <c r="C911" s="67"/>
      <c r="D911" s="67"/>
      <c r="E911" s="22"/>
      <c r="F911" s="71"/>
      <c r="G911" s="23"/>
      <c r="H911" s="23"/>
      <c r="I911" s="23"/>
      <c r="J911" s="90"/>
      <c r="K911" s="26"/>
      <c r="L911" s="26"/>
      <c r="M911" s="26"/>
      <c r="N911" s="78"/>
      <c r="O911" s="23"/>
      <c r="P911" s="23"/>
      <c r="Q911" s="2"/>
      <c r="R911" s="2"/>
      <c r="S911" s="2"/>
      <c r="T911" s="2"/>
      <c r="U911" s="2"/>
      <c r="V911" s="2"/>
    </row>
    <row r="912" spans="1:22" ht="24.75" hidden="1" customHeight="1" thickBot="1" x14ac:dyDescent="0.3">
      <c r="A912" s="2"/>
      <c r="B912" s="21"/>
      <c r="C912" s="67"/>
      <c r="D912" s="67"/>
      <c r="E912" s="22"/>
      <c r="F912" s="71"/>
      <c r="G912" s="23"/>
      <c r="H912" s="23"/>
      <c r="I912" s="23"/>
      <c r="J912" s="90"/>
      <c r="K912" s="26"/>
      <c r="L912" s="26"/>
      <c r="M912" s="26"/>
      <c r="N912" s="78"/>
      <c r="O912" s="23"/>
      <c r="P912" s="23"/>
      <c r="Q912" s="2"/>
      <c r="R912" s="2"/>
      <c r="S912" s="2"/>
      <c r="T912" s="2"/>
      <c r="U912" s="2"/>
      <c r="V912" s="2"/>
    </row>
    <row r="913" spans="1:22" ht="24.75" hidden="1" customHeight="1" thickBot="1" x14ac:dyDescent="0.3">
      <c r="A913" s="2"/>
      <c r="B913" s="21"/>
      <c r="C913" s="67"/>
      <c r="D913" s="67"/>
      <c r="E913" s="22"/>
      <c r="F913" s="71"/>
      <c r="G913" s="23"/>
      <c r="H913" s="23"/>
      <c r="I913" s="23"/>
      <c r="J913" s="90"/>
      <c r="K913" s="26"/>
      <c r="L913" s="26"/>
      <c r="M913" s="26"/>
      <c r="N913" s="78"/>
      <c r="O913" s="23"/>
      <c r="P913" s="23"/>
      <c r="Q913" s="2"/>
      <c r="R913" s="2"/>
      <c r="S913" s="2"/>
      <c r="T913" s="2"/>
      <c r="U913" s="2"/>
      <c r="V913" s="2"/>
    </row>
    <row r="914" spans="1:22" ht="24.75" hidden="1" customHeight="1" thickBot="1" x14ac:dyDescent="0.3">
      <c r="A914" s="2"/>
      <c r="B914" s="21"/>
      <c r="C914" s="67"/>
      <c r="D914" s="67"/>
      <c r="E914" s="22"/>
      <c r="F914" s="71"/>
      <c r="G914" s="23"/>
      <c r="H914" s="23"/>
      <c r="I914" s="23"/>
      <c r="J914" s="90"/>
      <c r="K914" s="26"/>
      <c r="L914" s="26"/>
      <c r="M914" s="26"/>
      <c r="N914" s="78"/>
      <c r="O914" s="23"/>
      <c r="P914" s="23"/>
      <c r="Q914" s="2"/>
      <c r="R914" s="2"/>
      <c r="S914" s="2"/>
      <c r="T914" s="2"/>
      <c r="U914" s="2"/>
      <c r="V914" s="2"/>
    </row>
    <row r="915" spans="1:22" ht="24.75" hidden="1" customHeight="1" thickBot="1" x14ac:dyDescent="0.3">
      <c r="A915" s="2"/>
      <c r="B915" s="21"/>
      <c r="C915" s="67"/>
      <c r="D915" s="67"/>
      <c r="E915" s="22"/>
      <c r="F915" s="71"/>
      <c r="G915" s="23"/>
      <c r="H915" s="23"/>
      <c r="I915" s="23"/>
      <c r="J915" s="90"/>
      <c r="K915" s="26"/>
      <c r="L915" s="26"/>
      <c r="M915" s="26"/>
      <c r="N915" s="78"/>
      <c r="O915" s="23"/>
      <c r="P915" s="23"/>
      <c r="Q915" s="2"/>
      <c r="R915" s="2"/>
      <c r="S915" s="2"/>
      <c r="T915" s="2"/>
      <c r="U915" s="2"/>
      <c r="V915" s="2"/>
    </row>
    <row r="916" spans="1:22" ht="24.75" hidden="1" customHeight="1" thickBot="1" x14ac:dyDescent="0.3">
      <c r="A916" s="2"/>
      <c r="B916" s="21"/>
      <c r="C916" s="67"/>
      <c r="D916" s="67"/>
      <c r="E916" s="22"/>
      <c r="F916" s="71"/>
      <c r="G916" s="23"/>
      <c r="H916" s="23"/>
      <c r="I916" s="23"/>
      <c r="J916" s="90"/>
      <c r="K916" s="26"/>
      <c r="L916" s="26"/>
      <c r="M916" s="26"/>
      <c r="N916" s="78"/>
      <c r="O916" s="23"/>
      <c r="P916" s="23"/>
      <c r="Q916" s="2"/>
      <c r="R916" s="2"/>
      <c r="S916" s="2"/>
      <c r="T916" s="2"/>
      <c r="U916" s="2"/>
      <c r="V916" s="2"/>
    </row>
    <row r="917" spans="1:22" ht="24.75" hidden="1" customHeight="1" thickBot="1" x14ac:dyDescent="0.3">
      <c r="A917" s="2"/>
      <c r="B917" s="21"/>
      <c r="C917" s="67"/>
      <c r="D917" s="67"/>
      <c r="E917" s="22"/>
      <c r="F917" s="71"/>
      <c r="G917" s="23"/>
      <c r="H917" s="23"/>
      <c r="I917" s="23"/>
      <c r="J917" s="90"/>
      <c r="K917" s="26"/>
      <c r="L917" s="26"/>
      <c r="M917" s="26"/>
      <c r="N917" s="78"/>
      <c r="O917" s="23"/>
      <c r="P917" s="23"/>
      <c r="Q917" s="2"/>
      <c r="R917" s="2"/>
      <c r="S917" s="2"/>
      <c r="T917" s="2"/>
      <c r="U917" s="2"/>
      <c r="V917" s="2"/>
    </row>
    <row r="918" spans="1:22" ht="24.75" hidden="1" customHeight="1" thickBot="1" x14ac:dyDescent="0.3">
      <c r="A918" s="2"/>
      <c r="B918" s="21"/>
      <c r="C918" s="67"/>
      <c r="D918" s="67"/>
      <c r="E918" s="22"/>
      <c r="F918" s="71"/>
      <c r="G918" s="23"/>
      <c r="H918" s="23"/>
      <c r="I918" s="23"/>
      <c r="J918" s="90"/>
      <c r="K918" s="26"/>
      <c r="L918" s="26"/>
      <c r="M918" s="26"/>
      <c r="N918" s="78"/>
      <c r="O918" s="23"/>
      <c r="P918" s="23"/>
      <c r="Q918" s="2"/>
      <c r="R918" s="2"/>
      <c r="S918" s="2"/>
      <c r="T918" s="2"/>
      <c r="U918" s="2"/>
      <c r="V918" s="2"/>
    </row>
    <row r="919" spans="1:22" ht="24.75" hidden="1" customHeight="1" thickBot="1" x14ac:dyDescent="0.3">
      <c r="A919" s="2"/>
      <c r="B919" s="21"/>
      <c r="C919" s="67"/>
      <c r="D919" s="67"/>
      <c r="E919" s="22"/>
      <c r="F919" s="71"/>
      <c r="G919" s="23"/>
      <c r="H919" s="23"/>
      <c r="I919" s="23"/>
      <c r="J919" s="90"/>
      <c r="K919" s="26"/>
      <c r="L919" s="26"/>
      <c r="M919" s="26"/>
      <c r="N919" s="78"/>
      <c r="O919" s="23"/>
      <c r="P919" s="23"/>
      <c r="Q919" s="2"/>
      <c r="R919" s="2"/>
      <c r="S919" s="2"/>
      <c r="T919" s="2"/>
      <c r="U919" s="2"/>
      <c r="V919" s="2"/>
    </row>
    <row r="920" spans="1:22" ht="24.75" hidden="1" customHeight="1" thickBot="1" x14ac:dyDescent="0.3">
      <c r="A920" s="2"/>
      <c r="B920" s="21"/>
      <c r="C920" s="67"/>
      <c r="D920" s="67"/>
      <c r="E920" s="22"/>
      <c r="F920" s="71"/>
      <c r="G920" s="23"/>
      <c r="H920" s="23"/>
      <c r="I920" s="23"/>
      <c r="J920" s="90"/>
      <c r="K920" s="26"/>
      <c r="L920" s="26"/>
      <c r="M920" s="26"/>
      <c r="N920" s="78"/>
      <c r="O920" s="23"/>
      <c r="P920" s="23"/>
      <c r="Q920" s="2"/>
      <c r="R920" s="2"/>
      <c r="S920" s="2"/>
      <c r="T920" s="2"/>
      <c r="U920" s="2"/>
      <c r="V920" s="2"/>
    </row>
    <row r="921" spans="1:22" ht="24.75" hidden="1" customHeight="1" thickBot="1" x14ac:dyDescent="0.3">
      <c r="A921" s="2"/>
      <c r="B921" s="21"/>
      <c r="C921" s="67"/>
      <c r="D921" s="67"/>
      <c r="E921" s="22"/>
      <c r="F921" s="71"/>
      <c r="G921" s="23"/>
      <c r="H921" s="23"/>
      <c r="I921" s="23"/>
      <c r="J921" s="90"/>
      <c r="K921" s="26"/>
      <c r="L921" s="26"/>
      <c r="M921" s="26"/>
      <c r="N921" s="78"/>
      <c r="O921" s="23"/>
      <c r="P921" s="23"/>
      <c r="Q921" s="2"/>
      <c r="R921" s="2"/>
      <c r="S921" s="2"/>
      <c r="T921" s="2"/>
      <c r="U921" s="2"/>
      <c r="V921" s="2"/>
    </row>
    <row r="922" spans="1:22" ht="24.75" hidden="1" customHeight="1" thickBot="1" x14ac:dyDescent="0.3">
      <c r="A922" s="2"/>
      <c r="B922" s="21"/>
      <c r="C922" s="67"/>
      <c r="D922" s="67"/>
      <c r="E922" s="22"/>
      <c r="F922" s="71"/>
      <c r="G922" s="23"/>
      <c r="H922" s="23"/>
      <c r="I922" s="23"/>
      <c r="J922" s="90"/>
      <c r="K922" s="26"/>
      <c r="L922" s="26"/>
      <c r="M922" s="26"/>
      <c r="N922" s="78"/>
      <c r="O922" s="23"/>
      <c r="P922" s="23"/>
      <c r="Q922" s="2"/>
      <c r="R922" s="2"/>
      <c r="S922" s="2"/>
      <c r="T922" s="2"/>
      <c r="U922" s="2"/>
      <c r="V922" s="2"/>
    </row>
    <row r="923" spans="1:22" ht="24.75" hidden="1" customHeight="1" thickBot="1" x14ac:dyDescent="0.3">
      <c r="A923" s="2"/>
      <c r="B923" s="21"/>
      <c r="C923" s="67"/>
      <c r="D923" s="67"/>
      <c r="E923" s="22"/>
      <c r="F923" s="71"/>
      <c r="G923" s="23"/>
      <c r="H923" s="23"/>
      <c r="I923" s="23"/>
      <c r="J923" s="90"/>
      <c r="K923" s="26"/>
      <c r="L923" s="26"/>
      <c r="M923" s="26"/>
      <c r="N923" s="78"/>
      <c r="O923" s="23"/>
      <c r="P923" s="23"/>
      <c r="Q923" s="2"/>
      <c r="R923" s="2"/>
      <c r="S923" s="2"/>
      <c r="T923" s="2"/>
      <c r="U923" s="2"/>
      <c r="V923" s="2"/>
    </row>
    <row r="924" spans="1:22" ht="24.75" hidden="1" customHeight="1" thickBot="1" x14ac:dyDescent="0.3">
      <c r="A924" s="2"/>
      <c r="B924" s="21"/>
      <c r="C924" s="67"/>
      <c r="D924" s="67"/>
      <c r="E924" s="22"/>
      <c r="F924" s="71"/>
      <c r="G924" s="23"/>
      <c r="H924" s="23"/>
      <c r="I924" s="23"/>
      <c r="J924" s="90"/>
      <c r="K924" s="26"/>
      <c r="L924" s="26"/>
      <c r="M924" s="26"/>
      <c r="N924" s="78"/>
      <c r="O924" s="23"/>
      <c r="P924" s="23"/>
      <c r="Q924" s="2"/>
      <c r="R924" s="2"/>
      <c r="S924" s="2"/>
      <c r="T924" s="2"/>
      <c r="U924" s="2"/>
      <c r="V924" s="2"/>
    </row>
    <row r="925" spans="1:22" ht="24.75" hidden="1" customHeight="1" thickBot="1" x14ac:dyDescent="0.3">
      <c r="A925" s="2"/>
      <c r="B925" s="21"/>
      <c r="C925" s="67"/>
      <c r="D925" s="67"/>
      <c r="E925" s="22"/>
      <c r="F925" s="71"/>
      <c r="G925" s="23"/>
      <c r="H925" s="23"/>
      <c r="I925" s="23"/>
      <c r="J925" s="90"/>
      <c r="K925" s="26"/>
      <c r="L925" s="26"/>
      <c r="M925" s="26"/>
      <c r="N925" s="78"/>
      <c r="O925" s="23"/>
      <c r="P925" s="23"/>
      <c r="Q925" s="2"/>
      <c r="R925" s="2"/>
      <c r="S925" s="2"/>
      <c r="T925" s="2"/>
      <c r="U925" s="2"/>
      <c r="V925" s="2"/>
    </row>
    <row r="926" spans="1:22" ht="24.75" hidden="1" customHeight="1" thickBot="1" x14ac:dyDescent="0.3">
      <c r="A926" s="2"/>
      <c r="B926" s="21"/>
      <c r="C926" s="67"/>
      <c r="D926" s="67"/>
      <c r="E926" s="22"/>
      <c r="F926" s="71"/>
      <c r="G926" s="23"/>
      <c r="H926" s="23"/>
      <c r="I926" s="23"/>
      <c r="J926" s="90"/>
      <c r="K926" s="26"/>
      <c r="L926" s="26"/>
      <c r="M926" s="26"/>
      <c r="N926" s="78"/>
      <c r="O926" s="23"/>
      <c r="P926" s="23"/>
      <c r="Q926" s="2"/>
      <c r="R926" s="2"/>
      <c r="S926" s="2"/>
      <c r="T926" s="2"/>
      <c r="U926" s="2"/>
      <c r="V926" s="2"/>
    </row>
    <row r="927" spans="1:22" ht="24.75" hidden="1" customHeight="1" thickBot="1" x14ac:dyDescent="0.3">
      <c r="A927" s="2"/>
      <c r="B927" s="21"/>
      <c r="C927" s="67"/>
      <c r="D927" s="67"/>
      <c r="E927" s="22"/>
      <c r="F927" s="71"/>
      <c r="G927" s="23"/>
      <c r="H927" s="23"/>
      <c r="I927" s="23"/>
      <c r="J927" s="90"/>
      <c r="K927" s="26"/>
      <c r="L927" s="26"/>
      <c r="M927" s="26"/>
      <c r="N927" s="78"/>
      <c r="O927" s="23"/>
      <c r="P927" s="23"/>
      <c r="Q927" s="2"/>
      <c r="R927" s="2"/>
      <c r="S927" s="2"/>
      <c r="T927" s="2"/>
      <c r="U927" s="2"/>
      <c r="V927" s="2"/>
    </row>
    <row r="928" spans="1:22" ht="24.75" hidden="1" customHeight="1" thickBot="1" x14ac:dyDescent="0.3">
      <c r="A928" s="2"/>
      <c r="B928" s="21"/>
      <c r="C928" s="67"/>
      <c r="D928" s="67"/>
      <c r="E928" s="22"/>
      <c r="F928" s="71"/>
      <c r="G928" s="23"/>
      <c r="H928" s="23"/>
      <c r="I928" s="23"/>
      <c r="J928" s="90"/>
      <c r="K928" s="26"/>
      <c r="L928" s="26"/>
      <c r="M928" s="26"/>
      <c r="N928" s="78"/>
      <c r="O928" s="23"/>
      <c r="P928" s="23"/>
      <c r="Q928" s="2"/>
      <c r="R928" s="2"/>
      <c r="S928" s="2"/>
      <c r="T928" s="2"/>
      <c r="U928" s="2"/>
      <c r="V928" s="2"/>
    </row>
    <row r="929" spans="1:22" ht="24.75" hidden="1" customHeight="1" thickBot="1" x14ac:dyDescent="0.3">
      <c r="A929" s="2"/>
      <c r="B929" s="21"/>
      <c r="C929" s="67"/>
      <c r="D929" s="67"/>
      <c r="E929" s="22"/>
      <c r="F929" s="71"/>
      <c r="G929" s="23"/>
      <c r="H929" s="23"/>
      <c r="I929" s="23"/>
      <c r="J929" s="90"/>
      <c r="K929" s="26"/>
      <c r="L929" s="26"/>
      <c r="M929" s="26"/>
      <c r="N929" s="78"/>
      <c r="O929" s="23"/>
      <c r="P929" s="23"/>
      <c r="Q929" s="2"/>
      <c r="R929" s="2"/>
      <c r="S929" s="2"/>
      <c r="T929" s="2"/>
      <c r="U929" s="2"/>
      <c r="V929" s="2"/>
    </row>
    <row r="930" spans="1:22" ht="24.75" hidden="1" customHeight="1" thickBot="1" x14ac:dyDescent="0.3">
      <c r="A930" s="2"/>
      <c r="B930" s="21"/>
      <c r="C930" s="67"/>
      <c r="D930" s="67"/>
      <c r="E930" s="22"/>
      <c r="F930" s="71"/>
      <c r="G930" s="23"/>
      <c r="H930" s="23"/>
      <c r="I930" s="23"/>
      <c r="J930" s="90"/>
      <c r="K930" s="26"/>
      <c r="L930" s="26"/>
      <c r="M930" s="26"/>
      <c r="N930" s="78"/>
      <c r="O930" s="23"/>
      <c r="P930" s="23"/>
      <c r="Q930" s="2"/>
      <c r="R930" s="2"/>
      <c r="S930" s="2"/>
      <c r="T930" s="2"/>
      <c r="U930" s="2"/>
      <c r="V930" s="2"/>
    </row>
    <row r="931" spans="1:22" ht="24.75" hidden="1" customHeight="1" thickBot="1" x14ac:dyDescent="0.3">
      <c r="A931" s="2"/>
      <c r="B931" s="21"/>
      <c r="C931" s="67"/>
      <c r="D931" s="67"/>
      <c r="E931" s="22"/>
      <c r="F931" s="71"/>
      <c r="G931" s="23"/>
      <c r="H931" s="23"/>
      <c r="I931" s="23"/>
      <c r="J931" s="90"/>
      <c r="K931" s="26"/>
      <c r="L931" s="26"/>
      <c r="M931" s="26"/>
      <c r="N931" s="78"/>
      <c r="O931" s="23"/>
      <c r="P931" s="23"/>
      <c r="Q931" s="2"/>
      <c r="R931" s="2"/>
      <c r="S931" s="2"/>
      <c r="T931" s="2"/>
      <c r="U931" s="2"/>
      <c r="V931" s="2"/>
    </row>
    <row r="932" spans="1:22" ht="24.75" hidden="1" customHeight="1" thickBot="1" x14ac:dyDescent="0.3">
      <c r="A932" s="2"/>
      <c r="B932" s="21"/>
      <c r="C932" s="67"/>
      <c r="D932" s="67"/>
      <c r="E932" s="22"/>
      <c r="F932" s="71"/>
      <c r="G932" s="23"/>
      <c r="H932" s="23"/>
      <c r="I932" s="23"/>
      <c r="J932" s="90"/>
      <c r="K932" s="26"/>
      <c r="L932" s="26"/>
      <c r="M932" s="26"/>
      <c r="N932" s="78"/>
      <c r="O932" s="23"/>
      <c r="P932" s="23"/>
      <c r="Q932" s="2"/>
      <c r="R932" s="2"/>
      <c r="S932" s="2"/>
      <c r="T932" s="2"/>
      <c r="U932" s="2"/>
      <c r="V932" s="2"/>
    </row>
    <row r="933" spans="1:22" ht="24.75" hidden="1" customHeight="1" thickBot="1" x14ac:dyDescent="0.3">
      <c r="A933" s="2"/>
      <c r="B933" s="21"/>
      <c r="C933" s="67"/>
      <c r="D933" s="67"/>
      <c r="E933" s="22"/>
      <c r="F933" s="71"/>
      <c r="G933" s="23"/>
      <c r="H933" s="23"/>
      <c r="I933" s="23"/>
      <c r="J933" s="90"/>
      <c r="K933" s="26"/>
      <c r="L933" s="26"/>
      <c r="M933" s="26"/>
      <c r="N933" s="78"/>
      <c r="O933" s="23"/>
      <c r="P933" s="23"/>
      <c r="Q933" s="2"/>
      <c r="R933" s="2"/>
      <c r="S933" s="2"/>
      <c r="T933" s="2"/>
      <c r="U933" s="2"/>
      <c r="V933" s="2"/>
    </row>
    <row r="934" spans="1:22" ht="24.75" hidden="1" customHeight="1" thickBot="1" x14ac:dyDescent="0.3">
      <c r="A934" s="2"/>
      <c r="B934" s="21"/>
      <c r="C934" s="67"/>
      <c r="D934" s="67"/>
      <c r="E934" s="22"/>
      <c r="F934" s="71"/>
      <c r="G934" s="23"/>
      <c r="H934" s="23"/>
      <c r="I934" s="23"/>
      <c r="J934" s="90"/>
      <c r="K934" s="26"/>
      <c r="L934" s="26"/>
      <c r="M934" s="26"/>
      <c r="N934" s="78"/>
      <c r="O934" s="23"/>
      <c r="P934" s="23"/>
      <c r="Q934" s="2"/>
      <c r="R934" s="2"/>
      <c r="S934" s="2"/>
      <c r="T934" s="2"/>
      <c r="U934" s="2"/>
      <c r="V934" s="2"/>
    </row>
    <row r="935" spans="1:22" ht="24.75" hidden="1" customHeight="1" thickBot="1" x14ac:dyDescent="0.3">
      <c r="A935" s="2"/>
      <c r="B935" s="21"/>
      <c r="C935" s="67"/>
      <c r="D935" s="67"/>
      <c r="E935" s="22"/>
      <c r="F935" s="71"/>
      <c r="G935" s="23"/>
      <c r="H935" s="23"/>
      <c r="I935" s="23"/>
      <c r="J935" s="90"/>
      <c r="K935" s="26"/>
      <c r="L935" s="26"/>
      <c r="M935" s="26"/>
      <c r="N935" s="78"/>
      <c r="O935" s="23"/>
      <c r="P935" s="23"/>
      <c r="Q935" s="2"/>
      <c r="R935" s="2"/>
      <c r="S935" s="2"/>
      <c r="T935" s="2"/>
      <c r="U935" s="2"/>
      <c r="V935" s="2"/>
    </row>
    <row r="936" spans="1:22" ht="24.75" hidden="1" customHeight="1" thickBot="1" x14ac:dyDescent="0.3">
      <c r="A936" s="2"/>
      <c r="B936" s="21"/>
      <c r="C936" s="67"/>
      <c r="D936" s="67"/>
      <c r="E936" s="22"/>
      <c r="F936" s="71"/>
      <c r="G936" s="23"/>
      <c r="H936" s="23"/>
      <c r="I936" s="23"/>
      <c r="J936" s="90"/>
      <c r="K936" s="26"/>
      <c r="L936" s="26"/>
      <c r="M936" s="26"/>
      <c r="N936" s="78"/>
      <c r="O936" s="23"/>
      <c r="P936" s="23"/>
      <c r="Q936" s="2"/>
      <c r="R936" s="2"/>
      <c r="S936" s="2"/>
      <c r="T936" s="2"/>
      <c r="U936" s="2"/>
      <c r="V936" s="2"/>
    </row>
    <row r="937" spans="1:22" ht="24.75" hidden="1" customHeight="1" thickBot="1" x14ac:dyDescent="0.3">
      <c r="A937" s="2"/>
      <c r="B937" s="21"/>
      <c r="C937" s="67"/>
      <c r="D937" s="67"/>
      <c r="E937" s="22"/>
      <c r="F937" s="71"/>
      <c r="G937" s="23"/>
      <c r="H937" s="23"/>
      <c r="I937" s="23"/>
      <c r="J937" s="90"/>
      <c r="K937" s="26"/>
      <c r="L937" s="26"/>
      <c r="M937" s="26"/>
      <c r="N937" s="78"/>
      <c r="O937" s="23"/>
      <c r="P937" s="23"/>
      <c r="Q937" s="2"/>
      <c r="R937" s="2"/>
      <c r="S937" s="2"/>
      <c r="T937" s="2"/>
      <c r="U937" s="2"/>
      <c r="V937" s="2"/>
    </row>
    <row r="938" spans="1:22" ht="24.75" hidden="1" customHeight="1" thickBot="1" x14ac:dyDescent="0.3">
      <c r="A938" s="2"/>
      <c r="B938" s="21"/>
      <c r="C938" s="67"/>
      <c r="D938" s="67"/>
      <c r="E938" s="22"/>
      <c r="F938" s="71"/>
      <c r="G938" s="23"/>
      <c r="H938" s="23"/>
      <c r="I938" s="23"/>
      <c r="J938" s="90"/>
      <c r="K938" s="26"/>
      <c r="L938" s="26"/>
      <c r="M938" s="26"/>
      <c r="N938" s="78"/>
      <c r="O938" s="23"/>
      <c r="P938" s="23"/>
      <c r="Q938" s="2"/>
      <c r="R938" s="2"/>
      <c r="S938" s="2"/>
      <c r="T938" s="2"/>
      <c r="U938" s="2"/>
      <c r="V938" s="2"/>
    </row>
    <row r="939" spans="1:22" ht="24.75" hidden="1" customHeight="1" thickBot="1" x14ac:dyDescent="0.3">
      <c r="A939" s="2"/>
      <c r="B939" s="21"/>
      <c r="C939" s="67"/>
      <c r="D939" s="67"/>
      <c r="E939" s="22"/>
      <c r="F939" s="71"/>
      <c r="G939" s="23"/>
      <c r="H939" s="23"/>
      <c r="I939" s="23"/>
      <c r="J939" s="90"/>
      <c r="K939" s="26"/>
      <c r="L939" s="26"/>
      <c r="M939" s="26"/>
      <c r="N939" s="78"/>
      <c r="O939" s="23"/>
      <c r="P939" s="23"/>
      <c r="Q939" s="2"/>
      <c r="R939" s="2"/>
      <c r="S939" s="2"/>
      <c r="T939" s="2"/>
      <c r="U939" s="2"/>
      <c r="V939" s="2"/>
    </row>
    <row r="940" spans="1:22" ht="24.75" hidden="1" customHeight="1" thickBot="1" x14ac:dyDescent="0.3">
      <c r="A940" s="2"/>
      <c r="B940" s="21"/>
      <c r="C940" s="67"/>
      <c r="D940" s="67"/>
      <c r="E940" s="22"/>
      <c r="F940" s="71"/>
      <c r="G940" s="23"/>
      <c r="H940" s="23"/>
      <c r="I940" s="23"/>
      <c r="J940" s="90"/>
      <c r="K940" s="26"/>
      <c r="L940" s="26"/>
      <c r="M940" s="26"/>
      <c r="N940" s="78"/>
      <c r="O940" s="23"/>
      <c r="P940" s="23"/>
      <c r="Q940" s="2"/>
      <c r="R940" s="2"/>
      <c r="S940" s="2"/>
      <c r="T940" s="2"/>
      <c r="U940" s="2"/>
      <c r="V940" s="2"/>
    </row>
    <row r="941" spans="1:22" ht="24.75" hidden="1" customHeight="1" thickBot="1" x14ac:dyDescent="0.3">
      <c r="A941" s="2"/>
      <c r="B941" s="21"/>
      <c r="C941" s="67"/>
      <c r="D941" s="67"/>
      <c r="E941" s="22"/>
      <c r="F941" s="71"/>
      <c r="G941" s="23"/>
      <c r="H941" s="23"/>
      <c r="I941" s="23"/>
      <c r="J941" s="90"/>
      <c r="K941" s="26"/>
      <c r="L941" s="26"/>
      <c r="M941" s="26"/>
      <c r="N941" s="78"/>
      <c r="O941" s="23"/>
      <c r="P941" s="23"/>
      <c r="Q941" s="2"/>
      <c r="R941" s="2"/>
      <c r="S941" s="2"/>
      <c r="T941" s="2"/>
      <c r="U941" s="2"/>
      <c r="V941" s="2"/>
    </row>
    <row r="942" spans="1:22" ht="24.75" hidden="1" customHeight="1" thickBot="1" x14ac:dyDescent="0.3">
      <c r="A942" s="2"/>
      <c r="B942" s="21"/>
      <c r="C942" s="67"/>
      <c r="D942" s="67"/>
      <c r="E942" s="22"/>
      <c r="F942" s="71"/>
      <c r="G942" s="23"/>
      <c r="H942" s="23"/>
      <c r="I942" s="23"/>
      <c r="J942" s="90"/>
      <c r="K942" s="26"/>
      <c r="L942" s="26"/>
      <c r="M942" s="26"/>
      <c r="N942" s="78"/>
      <c r="O942" s="23"/>
      <c r="P942" s="23"/>
      <c r="Q942" s="2"/>
      <c r="R942" s="2"/>
      <c r="S942" s="2"/>
      <c r="T942" s="2"/>
      <c r="U942" s="2"/>
      <c r="V942" s="2"/>
    </row>
    <row r="943" spans="1:22" ht="24.75" hidden="1" customHeight="1" thickBot="1" x14ac:dyDescent="0.3">
      <c r="A943" s="2"/>
      <c r="B943" s="21"/>
      <c r="C943" s="67"/>
      <c r="D943" s="67"/>
      <c r="E943" s="22"/>
      <c r="F943" s="71"/>
      <c r="G943" s="23"/>
      <c r="H943" s="23"/>
      <c r="I943" s="23"/>
      <c r="J943" s="90"/>
      <c r="K943" s="26"/>
      <c r="L943" s="26"/>
      <c r="M943" s="26"/>
      <c r="N943" s="78"/>
      <c r="O943" s="23"/>
      <c r="P943" s="23"/>
      <c r="Q943" s="2"/>
      <c r="R943" s="2"/>
      <c r="S943" s="2"/>
      <c r="T943" s="2"/>
      <c r="U943" s="2"/>
      <c r="V943" s="2"/>
    </row>
    <row r="944" spans="1:22" ht="24.75" hidden="1" customHeight="1" thickBot="1" x14ac:dyDescent="0.3">
      <c r="A944" s="2"/>
      <c r="B944" s="21"/>
      <c r="C944" s="67"/>
      <c r="D944" s="67"/>
      <c r="E944" s="22"/>
      <c r="F944" s="71"/>
      <c r="G944" s="23"/>
      <c r="H944" s="23"/>
      <c r="I944" s="23"/>
      <c r="J944" s="90"/>
      <c r="K944" s="26"/>
      <c r="L944" s="26"/>
      <c r="M944" s="26"/>
      <c r="N944" s="78"/>
      <c r="O944" s="23"/>
      <c r="P944" s="23"/>
      <c r="Q944" s="2"/>
      <c r="R944" s="2"/>
      <c r="S944" s="2"/>
      <c r="T944" s="2"/>
      <c r="U944" s="2"/>
      <c r="V944" s="2"/>
    </row>
    <row r="945" spans="1:22" ht="24.75" hidden="1" customHeight="1" thickBot="1" x14ac:dyDescent="0.3">
      <c r="A945" s="2"/>
      <c r="B945" s="21"/>
      <c r="C945" s="67"/>
      <c r="D945" s="67"/>
      <c r="E945" s="22"/>
      <c r="F945" s="71"/>
      <c r="G945" s="23"/>
      <c r="H945" s="23"/>
      <c r="I945" s="23"/>
      <c r="J945" s="90"/>
      <c r="K945" s="26"/>
      <c r="L945" s="26"/>
      <c r="M945" s="26"/>
      <c r="N945" s="78"/>
      <c r="O945" s="23"/>
      <c r="P945" s="23"/>
      <c r="Q945" s="2"/>
      <c r="R945" s="2"/>
      <c r="S945" s="2"/>
      <c r="T945" s="2"/>
      <c r="U945" s="2"/>
      <c r="V945" s="2"/>
    </row>
    <row r="946" spans="1:22" ht="24.75" hidden="1" customHeight="1" thickBot="1" x14ac:dyDescent="0.3">
      <c r="A946" s="2"/>
      <c r="B946" s="21"/>
      <c r="C946" s="67"/>
      <c r="D946" s="67"/>
      <c r="E946" s="22"/>
      <c r="F946" s="71"/>
      <c r="G946" s="23"/>
      <c r="H946" s="23"/>
      <c r="I946" s="23"/>
      <c r="J946" s="90"/>
      <c r="K946" s="26"/>
      <c r="L946" s="26"/>
      <c r="M946" s="26"/>
      <c r="N946" s="78"/>
      <c r="O946" s="23"/>
      <c r="P946" s="23"/>
      <c r="Q946" s="2"/>
      <c r="R946" s="2"/>
      <c r="S946" s="2"/>
      <c r="T946" s="2"/>
      <c r="U946" s="2"/>
      <c r="V946" s="2"/>
    </row>
    <row r="947" spans="1:22" ht="24.75" hidden="1" customHeight="1" thickBot="1" x14ac:dyDescent="0.3">
      <c r="A947" s="2"/>
      <c r="B947" s="21"/>
      <c r="C947" s="67"/>
      <c r="D947" s="67"/>
      <c r="E947" s="22"/>
      <c r="F947" s="71"/>
      <c r="G947" s="23"/>
      <c r="H947" s="23"/>
      <c r="I947" s="23"/>
      <c r="J947" s="90"/>
      <c r="K947" s="26"/>
      <c r="L947" s="26"/>
      <c r="M947" s="26"/>
      <c r="N947" s="78"/>
      <c r="O947" s="23"/>
      <c r="P947" s="23"/>
      <c r="Q947" s="2"/>
      <c r="R947" s="2"/>
      <c r="S947" s="2"/>
      <c r="T947" s="2"/>
      <c r="U947" s="2"/>
      <c r="V947" s="2"/>
    </row>
    <row r="948" spans="1:22" ht="24.75" hidden="1" customHeight="1" thickBot="1" x14ac:dyDescent="0.3">
      <c r="A948" s="2"/>
      <c r="B948" s="21"/>
      <c r="C948" s="67"/>
      <c r="D948" s="67"/>
      <c r="E948" s="22"/>
      <c r="F948" s="71"/>
      <c r="G948" s="23"/>
      <c r="H948" s="23"/>
      <c r="I948" s="23"/>
      <c r="J948" s="90"/>
      <c r="K948" s="26"/>
      <c r="L948" s="26"/>
      <c r="M948" s="26"/>
      <c r="N948" s="78"/>
      <c r="O948" s="23"/>
      <c r="P948" s="23"/>
      <c r="Q948" s="2"/>
      <c r="R948" s="2"/>
      <c r="S948" s="2"/>
      <c r="T948" s="2"/>
      <c r="U948" s="2"/>
      <c r="V948" s="2"/>
    </row>
    <row r="949" spans="1:22" ht="24.75" hidden="1" customHeight="1" thickBot="1" x14ac:dyDescent="0.3">
      <c r="A949" s="2"/>
      <c r="B949" s="21"/>
      <c r="C949" s="67"/>
      <c r="D949" s="67"/>
      <c r="E949" s="22"/>
      <c r="F949" s="71"/>
      <c r="G949" s="23"/>
      <c r="H949" s="23"/>
      <c r="I949" s="23"/>
      <c r="J949" s="90"/>
      <c r="K949" s="26"/>
      <c r="L949" s="26"/>
      <c r="M949" s="26"/>
      <c r="N949" s="78"/>
      <c r="O949" s="23"/>
      <c r="P949" s="23"/>
      <c r="Q949" s="2"/>
      <c r="R949" s="2"/>
      <c r="S949" s="2"/>
      <c r="T949" s="2"/>
      <c r="U949" s="2"/>
      <c r="V949" s="2"/>
    </row>
    <row r="950" spans="1:22" ht="24.75" hidden="1" customHeight="1" thickBot="1" x14ac:dyDescent="0.3">
      <c r="A950" s="2"/>
      <c r="B950" s="21"/>
      <c r="C950" s="67"/>
      <c r="D950" s="67"/>
      <c r="E950" s="22"/>
      <c r="F950" s="71"/>
      <c r="G950" s="23"/>
      <c r="H950" s="23"/>
      <c r="I950" s="23"/>
      <c r="J950" s="90"/>
      <c r="K950" s="26"/>
      <c r="L950" s="26"/>
      <c r="M950" s="26"/>
      <c r="N950" s="78"/>
      <c r="O950" s="23"/>
      <c r="P950" s="23"/>
      <c r="Q950" s="2"/>
      <c r="R950" s="2"/>
      <c r="S950" s="2"/>
      <c r="T950" s="2"/>
      <c r="U950" s="2"/>
      <c r="V950" s="2"/>
    </row>
    <row r="951" spans="1:22" ht="24.75" hidden="1" customHeight="1" thickBot="1" x14ac:dyDescent="0.3">
      <c r="A951" s="2"/>
      <c r="B951" s="21"/>
      <c r="C951" s="67"/>
      <c r="D951" s="67"/>
      <c r="E951" s="22"/>
      <c r="F951" s="71"/>
      <c r="G951" s="23"/>
      <c r="H951" s="23"/>
      <c r="I951" s="23"/>
      <c r="J951" s="90"/>
      <c r="K951" s="26"/>
      <c r="L951" s="26"/>
      <c r="M951" s="26"/>
      <c r="N951" s="78"/>
      <c r="O951" s="23"/>
      <c r="P951" s="23"/>
      <c r="Q951" s="2"/>
      <c r="R951" s="2"/>
      <c r="S951" s="2"/>
      <c r="T951" s="2"/>
      <c r="U951" s="2"/>
      <c r="V951" s="2"/>
    </row>
    <row r="952" spans="1:22" ht="24.75" hidden="1" customHeight="1" thickBot="1" x14ac:dyDescent="0.3">
      <c r="A952" s="2"/>
      <c r="B952" s="21"/>
      <c r="C952" s="67"/>
      <c r="D952" s="67"/>
      <c r="E952" s="22"/>
      <c r="F952" s="71"/>
      <c r="G952" s="23"/>
      <c r="H952" s="23"/>
      <c r="I952" s="23"/>
      <c r="J952" s="90"/>
      <c r="K952" s="26"/>
      <c r="L952" s="26"/>
      <c r="M952" s="26"/>
      <c r="N952" s="78"/>
      <c r="O952" s="23"/>
      <c r="P952" s="23"/>
      <c r="Q952" s="2"/>
      <c r="R952" s="2"/>
      <c r="S952" s="2"/>
      <c r="T952" s="2"/>
      <c r="U952" s="2"/>
      <c r="V952" s="2"/>
    </row>
    <row r="953" spans="1:22" ht="24.75" hidden="1" customHeight="1" thickBot="1" x14ac:dyDescent="0.3">
      <c r="A953" s="2"/>
      <c r="B953" s="21"/>
      <c r="C953" s="67"/>
      <c r="D953" s="67"/>
      <c r="E953" s="22"/>
      <c r="F953" s="71"/>
      <c r="G953" s="23"/>
      <c r="H953" s="23"/>
      <c r="I953" s="23"/>
      <c r="J953" s="90"/>
      <c r="K953" s="26"/>
      <c r="L953" s="26"/>
      <c r="M953" s="26"/>
      <c r="N953" s="78"/>
      <c r="O953" s="23"/>
      <c r="P953" s="23"/>
      <c r="Q953" s="2"/>
      <c r="R953" s="2"/>
      <c r="S953" s="2"/>
      <c r="T953" s="2"/>
      <c r="U953" s="2"/>
      <c r="V953" s="2"/>
    </row>
    <row r="954" spans="1:22" ht="24.75" hidden="1" customHeight="1" thickBot="1" x14ac:dyDescent="0.3">
      <c r="A954" s="2"/>
      <c r="B954" s="21"/>
      <c r="C954" s="67"/>
      <c r="D954" s="67"/>
      <c r="E954" s="22"/>
      <c r="F954" s="71"/>
      <c r="G954" s="23"/>
      <c r="H954" s="23"/>
      <c r="I954" s="23"/>
      <c r="J954" s="90"/>
      <c r="K954" s="26"/>
      <c r="L954" s="26"/>
      <c r="M954" s="26"/>
      <c r="N954" s="78"/>
      <c r="O954" s="23"/>
      <c r="P954" s="23"/>
      <c r="Q954" s="2"/>
      <c r="R954" s="2"/>
      <c r="S954" s="2"/>
      <c r="T954" s="2"/>
      <c r="U954" s="2"/>
      <c r="V954" s="2"/>
    </row>
    <row r="955" spans="1:22" ht="24.75" hidden="1" customHeight="1" thickBot="1" x14ac:dyDescent="0.3">
      <c r="A955" s="2"/>
      <c r="B955" s="21"/>
      <c r="C955" s="67"/>
      <c r="D955" s="67"/>
      <c r="E955" s="22"/>
      <c r="F955" s="71"/>
      <c r="G955" s="23"/>
      <c r="H955" s="23"/>
      <c r="I955" s="23"/>
      <c r="J955" s="90"/>
      <c r="K955" s="26"/>
      <c r="L955" s="26"/>
      <c r="M955" s="26"/>
      <c r="N955" s="78"/>
      <c r="O955" s="23"/>
      <c r="P955" s="23"/>
      <c r="Q955" s="2"/>
      <c r="R955" s="2"/>
      <c r="S955" s="2"/>
      <c r="T955" s="2"/>
      <c r="U955" s="2"/>
      <c r="V955" s="2"/>
    </row>
    <row r="956" spans="1:22" ht="24.75" hidden="1" customHeight="1" thickBot="1" x14ac:dyDescent="0.3">
      <c r="A956" s="2"/>
      <c r="B956" s="21"/>
      <c r="C956" s="67"/>
      <c r="D956" s="67"/>
      <c r="E956" s="22"/>
      <c r="F956" s="71"/>
      <c r="G956" s="23"/>
      <c r="H956" s="23"/>
      <c r="I956" s="23"/>
      <c r="J956" s="90"/>
      <c r="K956" s="26"/>
      <c r="L956" s="26"/>
      <c r="M956" s="26"/>
      <c r="N956" s="78"/>
      <c r="O956" s="23"/>
      <c r="P956" s="23"/>
      <c r="Q956" s="2"/>
      <c r="R956" s="2"/>
      <c r="S956" s="2"/>
      <c r="T956" s="2"/>
      <c r="U956" s="2"/>
      <c r="V956" s="2"/>
    </row>
    <row r="957" spans="1:22" ht="24.75" hidden="1" customHeight="1" thickBot="1" x14ac:dyDescent="0.3">
      <c r="A957" s="2"/>
      <c r="B957" s="21"/>
      <c r="C957" s="67"/>
      <c r="D957" s="67"/>
      <c r="E957" s="22"/>
      <c r="F957" s="71"/>
      <c r="G957" s="23"/>
      <c r="H957" s="23"/>
      <c r="I957" s="23"/>
      <c r="J957" s="90"/>
      <c r="K957" s="26"/>
      <c r="L957" s="26"/>
      <c r="M957" s="26"/>
      <c r="N957" s="78"/>
      <c r="O957" s="23"/>
      <c r="P957" s="23"/>
      <c r="Q957" s="2"/>
      <c r="R957" s="2"/>
      <c r="S957" s="2"/>
      <c r="T957" s="2"/>
      <c r="U957" s="2"/>
      <c r="V957" s="2"/>
    </row>
    <row r="958" spans="1:22" ht="24.75" hidden="1" customHeight="1" thickBot="1" x14ac:dyDescent="0.3">
      <c r="A958" s="2"/>
      <c r="B958" s="21"/>
      <c r="C958" s="67"/>
      <c r="D958" s="67"/>
      <c r="E958" s="22"/>
      <c r="F958" s="71"/>
      <c r="G958" s="23"/>
      <c r="H958" s="23"/>
      <c r="I958" s="23"/>
      <c r="J958" s="90"/>
      <c r="K958" s="26"/>
      <c r="L958" s="26"/>
      <c r="M958" s="26"/>
      <c r="N958" s="78"/>
      <c r="O958" s="23"/>
      <c r="P958" s="23"/>
      <c r="Q958" s="2"/>
      <c r="R958" s="2"/>
      <c r="S958" s="2"/>
      <c r="T958" s="2"/>
      <c r="U958" s="2"/>
      <c r="V958" s="2"/>
    </row>
    <row r="959" spans="1:22" ht="24.75" hidden="1" customHeight="1" thickBot="1" x14ac:dyDescent="0.3">
      <c r="A959" s="2"/>
      <c r="B959" s="21"/>
      <c r="C959" s="67"/>
      <c r="D959" s="67"/>
      <c r="E959" s="22"/>
      <c r="F959" s="71"/>
      <c r="G959" s="23"/>
      <c r="H959" s="23"/>
      <c r="I959" s="23"/>
      <c r="J959" s="90"/>
      <c r="K959" s="26"/>
      <c r="L959" s="26"/>
      <c r="M959" s="26"/>
      <c r="N959" s="78"/>
      <c r="O959" s="23"/>
      <c r="P959" s="23"/>
      <c r="Q959" s="2"/>
      <c r="R959" s="2"/>
      <c r="S959" s="2"/>
      <c r="T959" s="2"/>
      <c r="U959" s="2"/>
      <c r="V959" s="2"/>
    </row>
    <row r="960" spans="1:22" ht="24.75" hidden="1" customHeight="1" thickBot="1" x14ac:dyDescent="0.3">
      <c r="A960" s="2"/>
      <c r="B960" s="21"/>
      <c r="C960" s="67"/>
      <c r="D960" s="67"/>
      <c r="E960" s="22"/>
      <c r="F960" s="71"/>
      <c r="G960" s="23"/>
      <c r="H960" s="23"/>
      <c r="I960" s="23"/>
      <c r="J960" s="90"/>
      <c r="K960" s="26"/>
      <c r="L960" s="26"/>
      <c r="M960" s="26"/>
      <c r="N960" s="78"/>
      <c r="O960" s="23"/>
      <c r="P960" s="23"/>
      <c r="Q960" s="2"/>
      <c r="R960" s="2"/>
      <c r="S960" s="2"/>
      <c r="T960" s="2"/>
      <c r="U960" s="2"/>
      <c r="V960" s="2"/>
    </row>
    <row r="961" spans="1:22" ht="24.75" hidden="1" customHeight="1" thickBot="1" x14ac:dyDescent="0.3">
      <c r="A961" s="2"/>
      <c r="B961" s="21"/>
      <c r="C961" s="67"/>
      <c r="D961" s="67"/>
      <c r="E961" s="22"/>
      <c r="F961" s="71"/>
      <c r="G961" s="23"/>
      <c r="H961" s="23"/>
      <c r="I961" s="23"/>
      <c r="J961" s="90"/>
      <c r="K961" s="26"/>
      <c r="L961" s="26"/>
      <c r="M961" s="26"/>
      <c r="N961" s="78"/>
      <c r="O961" s="23"/>
      <c r="P961" s="23"/>
      <c r="Q961" s="2"/>
      <c r="R961" s="2"/>
      <c r="S961" s="2"/>
      <c r="T961" s="2"/>
      <c r="U961" s="2"/>
      <c r="V961" s="2"/>
    </row>
    <row r="962" spans="1:22" ht="24.75" hidden="1" customHeight="1" thickBot="1" x14ac:dyDescent="0.3">
      <c r="A962" s="2"/>
      <c r="B962" s="21"/>
      <c r="C962" s="67"/>
      <c r="D962" s="67"/>
      <c r="E962" s="22"/>
      <c r="F962" s="71"/>
      <c r="G962" s="23"/>
      <c r="H962" s="23"/>
      <c r="I962" s="23"/>
      <c r="J962" s="90"/>
      <c r="K962" s="26"/>
      <c r="L962" s="26"/>
      <c r="M962" s="26"/>
      <c r="N962" s="78"/>
      <c r="O962" s="23"/>
      <c r="P962" s="23"/>
      <c r="Q962" s="2"/>
      <c r="R962" s="2"/>
      <c r="S962" s="2"/>
      <c r="T962" s="2"/>
      <c r="U962" s="2"/>
      <c r="V962" s="2"/>
    </row>
    <row r="963" spans="1:22" ht="24.75" hidden="1" customHeight="1" thickBot="1" x14ac:dyDescent="0.3">
      <c r="A963" s="2"/>
      <c r="B963" s="21"/>
      <c r="C963" s="67"/>
      <c r="D963" s="67"/>
      <c r="E963" s="22"/>
      <c r="F963" s="71"/>
      <c r="G963" s="23"/>
      <c r="H963" s="23"/>
      <c r="I963" s="23"/>
      <c r="J963" s="90"/>
      <c r="K963" s="26"/>
      <c r="L963" s="26"/>
      <c r="M963" s="26"/>
      <c r="N963" s="78"/>
      <c r="O963" s="23"/>
      <c r="P963" s="23"/>
      <c r="Q963" s="2"/>
      <c r="R963" s="2"/>
      <c r="S963" s="2"/>
      <c r="T963" s="2"/>
      <c r="U963" s="2"/>
      <c r="V963" s="2"/>
    </row>
    <row r="964" spans="1:22" ht="24.75" hidden="1" customHeight="1" thickBot="1" x14ac:dyDescent="0.3">
      <c r="A964" s="2"/>
      <c r="B964" s="21"/>
      <c r="C964" s="67"/>
      <c r="D964" s="67"/>
      <c r="E964" s="22"/>
      <c r="F964" s="71"/>
      <c r="G964" s="23"/>
      <c r="H964" s="23"/>
      <c r="I964" s="23"/>
      <c r="J964" s="90"/>
      <c r="K964" s="26"/>
      <c r="L964" s="26"/>
      <c r="M964" s="26"/>
      <c r="N964" s="78"/>
      <c r="O964" s="23"/>
      <c r="P964" s="23"/>
      <c r="Q964" s="2"/>
      <c r="R964" s="2"/>
      <c r="S964" s="2"/>
      <c r="T964" s="2"/>
      <c r="U964" s="2"/>
      <c r="V964" s="2"/>
    </row>
    <row r="965" spans="1:22" ht="24.75" hidden="1" customHeight="1" thickBot="1" x14ac:dyDescent="0.3">
      <c r="A965" s="2"/>
      <c r="B965" s="21"/>
      <c r="C965" s="67"/>
      <c r="D965" s="67"/>
      <c r="E965" s="22"/>
      <c r="F965" s="71"/>
      <c r="G965" s="23"/>
      <c r="H965" s="23"/>
      <c r="I965" s="23"/>
      <c r="J965" s="90"/>
      <c r="K965" s="26"/>
      <c r="L965" s="26"/>
      <c r="M965" s="26"/>
      <c r="N965" s="78"/>
      <c r="O965" s="23"/>
      <c r="P965" s="23"/>
      <c r="Q965" s="2"/>
      <c r="R965" s="2"/>
      <c r="S965" s="2"/>
      <c r="T965" s="2"/>
      <c r="U965" s="2"/>
      <c r="V965" s="2"/>
    </row>
    <row r="966" spans="1:22" ht="24.75" hidden="1" customHeight="1" thickBot="1" x14ac:dyDescent="0.3">
      <c r="A966" s="2"/>
      <c r="B966" s="21"/>
      <c r="C966" s="67"/>
      <c r="D966" s="67"/>
      <c r="E966" s="22"/>
      <c r="F966" s="71"/>
      <c r="G966" s="23"/>
      <c r="H966" s="23"/>
      <c r="I966" s="23"/>
      <c r="J966" s="90"/>
      <c r="K966" s="26"/>
      <c r="L966" s="26"/>
      <c r="M966" s="26"/>
      <c r="N966" s="78"/>
      <c r="O966" s="23"/>
      <c r="P966" s="23"/>
      <c r="Q966" s="2"/>
      <c r="R966" s="2"/>
      <c r="S966" s="2"/>
      <c r="T966" s="2"/>
      <c r="U966" s="2"/>
      <c r="V966" s="2"/>
    </row>
  </sheetData>
  <autoFilter ref="A1:P78"/>
  <sortState ref="A2:P966">
    <sortCondition ref="A1"/>
  </sortState>
  <phoneticPr fontId="15" type="noConversion"/>
  <dataValidations count="1">
    <dataValidation type="decimal" allowBlank="1" showInputMessage="1" showErrorMessage="1" prompt="Somente números são permitidos" sqref="J13:J24 K43:M50 J2:J11 K52:M78 K39:M39 K36:M36 K32:K33 K2:M29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Operacional!$E$1:$E$9</xm:f>
          </x14:formula1>
          <xm:sqref>F3 E2:E51</xm:sqref>
        </x14:dataValidation>
        <x14:dataValidation type="list" allowBlank="1" showErrorMessage="1">
          <x14:formula1>
            <xm:f>Operacional!$G$1:$G$4</xm:f>
          </x14:formula1>
          <xm:sqref>H2:H51</xm:sqref>
        </x14:dataValidation>
        <x14:dataValidation type="list" allowBlank="1" showErrorMessage="1">
          <x14:formula1>
            <xm:f>Operacional!$B$1:$B$3</xm:f>
          </x14:formula1>
          <xm:sqref>G2:G51</xm:sqref>
        </x14:dataValidation>
        <x14:dataValidation type="list" allowBlank="1" showErrorMessage="1">
          <x14:formula1>
            <xm:f>Operacional!$F$1:$F$3</xm:f>
          </x14:formula1>
          <xm:sqref>O2:O80</xm:sqref>
        </x14:dataValidation>
        <x14:dataValidation type="list" allowBlank="1" showErrorMessage="1">
          <x14:formula1>
            <xm:f>Operacional!$A$1:$A$32</xm:f>
          </x14:formula1>
          <xm:sqref>A2:A80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70" zoomScaleNormal="70" workbookViewId="0">
      <pane ySplit="4" topLeftCell="A35" activePane="bottomLeft" state="frozen"/>
      <selection pane="bottomLeft" activeCell="K38" sqref="K38:N38"/>
    </sheetView>
  </sheetViews>
  <sheetFormatPr defaultColWidth="12.59765625" defaultRowHeight="15" customHeight="1" x14ac:dyDescent="0.25"/>
  <cols>
    <col min="1" max="1" width="9.3984375" customWidth="1"/>
    <col min="2" max="2" width="21" customWidth="1"/>
    <col min="3" max="3" width="13.69921875" customWidth="1"/>
    <col min="4" max="4" width="16.3984375" bestFit="1" customWidth="1"/>
    <col min="5" max="5" width="14.69921875" bestFit="1" customWidth="1"/>
    <col min="6" max="6" width="15.59765625" bestFit="1" customWidth="1"/>
    <col min="7" max="7" width="13.69921875" customWidth="1"/>
    <col min="8" max="8" width="16" bestFit="1" customWidth="1"/>
    <col min="9" max="9" width="14.69921875" bestFit="1" customWidth="1"/>
    <col min="10" max="10" width="16" bestFit="1" customWidth="1"/>
    <col min="11" max="11" width="15.09765625" bestFit="1" customWidth="1"/>
    <col min="12" max="12" width="15.19921875" bestFit="1" customWidth="1"/>
    <col min="13" max="14" width="13.69921875" customWidth="1"/>
    <col min="15" max="26" width="7.69921875" customWidth="1"/>
  </cols>
  <sheetData>
    <row r="1" spans="1:26" ht="24.75" customHeight="1" x14ac:dyDescent="0.25">
      <c r="A1" s="117" t="s">
        <v>192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5">
      <c r="A2" s="51"/>
      <c r="B2" s="52"/>
      <c r="C2" s="120" t="s">
        <v>193</v>
      </c>
      <c r="D2" s="118"/>
      <c r="E2" s="118"/>
      <c r="F2" s="118"/>
      <c r="G2" s="118"/>
      <c r="H2" s="118"/>
      <c r="I2" s="118"/>
      <c r="J2" s="119"/>
      <c r="K2" s="53"/>
      <c r="L2" s="52"/>
      <c r="M2" s="54"/>
      <c r="N2" s="5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2.5" customHeight="1" x14ac:dyDescent="0.25">
      <c r="A3" s="56" t="s">
        <v>194</v>
      </c>
      <c r="B3" s="57" t="s">
        <v>195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196</v>
      </c>
      <c r="L3" s="56" t="s">
        <v>197</v>
      </c>
      <c r="M3" s="58" t="s">
        <v>198</v>
      </c>
      <c r="N3" s="58" t="s">
        <v>199</v>
      </c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 x14ac:dyDescent="0.25">
      <c r="A4" s="59"/>
      <c r="B4" s="60"/>
      <c r="C4" s="10" t="s">
        <v>24</v>
      </c>
      <c r="D4" s="10" t="s">
        <v>37</v>
      </c>
      <c r="E4" s="10" t="s">
        <v>24</v>
      </c>
      <c r="F4" s="10" t="s">
        <v>37</v>
      </c>
      <c r="G4" s="10" t="s">
        <v>24</v>
      </c>
      <c r="H4" s="10" t="s">
        <v>37</v>
      </c>
      <c r="I4" s="10" t="s">
        <v>24</v>
      </c>
      <c r="J4" s="10" t="s">
        <v>37</v>
      </c>
      <c r="K4" s="59"/>
      <c r="L4" s="59"/>
      <c r="M4" s="61"/>
      <c r="N4" s="62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14" t="s">
        <v>200</v>
      </c>
      <c r="B5" s="13" t="s">
        <v>31</v>
      </c>
      <c r="C5" s="16">
        <f>SUMIFS(PA!$J:$J,PA!$A:$A,$B5,PA!$O:$O,'PI Fehidro'!$C$4)</f>
        <v>0</v>
      </c>
      <c r="D5" s="16">
        <f>SUMIFS(PA!$J:$J,PA!$A:$A,$B5,PA!$O:$O,'PI Fehidro'!$D$4)</f>
        <v>0</v>
      </c>
      <c r="E5" s="16">
        <f>SUMIFS(PA!$K:$K,PA!$A:$A,$B5,PA!$O:$O,'PI Fehidro'!$E$4)</f>
        <v>0</v>
      </c>
      <c r="F5" s="16">
        <f>SUMIFS(PA!$K:$K,PA!$A:$A,$B5,PA!$O:$O,'PI Fehidro'!$F$4)</f>
        <v>1813325.7216</v>
      </c>
      <c r="G5" s="16">
        <f>SUMIFS(PA!$L:$L,PA!$A:$A,$B5,PA!$O:$O,'PI Fehidro'!$G$4)</f>
        <v>0</v>
      </c>
      <c r="H5" s="16">
        <f>SUMIFS(PA!$L:$L,PA!$A:$A,$B5,PA!$O:$O,'PI Fehidro'!$H$4)</f>
        <v>1000000</v>
      </c>
      <c r="I5" s="16">
        <f>SUMIFS(PA!$M:$M,PA!$A:$A,$B5,PA!$O:$O,'PI Fehidro'!$I$4)</f>
        <v>0</v>
      </c>
      <c r="J5" s="16">
        <f>SUMIFS(PA!$M:$M,PA!$A:$A,$B5,PA!$O:$O,'PI Fehidro'!$J$4)</f>
        <v>1450000</v>
      </c>
      <c r="K5" s="19">
        <f t="shared" ref="K5:L5" si="0">C5+E5+G5+I5</f>
        <v>0</v>
      </c>
      <c r="L5" s="19">
        <f t="shared" si="0"/>
        <v>4263325.7215999998</v>
      </c>
      <c r="M5" s="20">
        <f t="shared" ref="M5:M36" si="1">IFERROR((K5+L5)/$K$38,"")</f>
        <v>4.8439238179108224E-2</v>
      </c>
      <c r="N5" s="121">
        <f>SUM(M5:M11)</f>
        <v>0.3915015980611381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5">
      <c r="A6" s="14" t="s">
        <v>200</v>
      </c>
      <c r="B6" s="13" t="s">
        <v>15</v>
      </c>
      <c r="C6" s="16">
        <f>SUMIFS(PA!$J:$J,PA!$A:$A,$B6,PA!$O:$O,'PI Fehidro'!$C$4)</f>
        <v>0</v>
      </c>
      <c r="D6" s="16">
        <f>SUMIFS(PA!$J:$J,PA!$A:$A,$B6,PA!$O:$O,'PI Fehidro'!$D$4)</f>
        <v>0</v>
      </c>
      <c r="E6" s="16">
        <f>SUMIFS(PA!$K:$K,PA!$A:$A,$B6,PA!$O:$O,'PI Fehidro'!$E$4)</f>
        <v>1383949.22</v>
      </c>
      <c r="F6" s="16">
        <f>SUMIFS(PA!$K:$K,PA!$A:$A,$B6,PA!$O:$O,'PI Fehidro'!$F$4)</f>
        <v>3600000</v>
      </c>
      <c r="G6" s="16">
        <f>SUMIFS(PA!$L:$L,PA!$A:$A,$B6,PA!$O:$O,'PI Fehidro'!$G$4)</f>
        <v>1878168.15</v>
      </c>
      <c r="H6" s="16">
        <f>SUMIFS(PA!$L:$L,PA!$A:$A,$B6,PA!$O:$O,'PI Fehidro'!$H$4)</f>
        <v>3600000</v>
      </c>
      <c r="I6" s="16">
        <f>SUMIFS(PA!$M:$M,PA!$A:$A,$B6,PA!$O:$O,'PI Fehidro'!$I$4)</f>
        <v>1936400.85</v>
      </c>
      <c r="J6" s="16">
        <f>SUMIFS(PA!$M:$M,PA!$A:$A,$B6,PA!$O:$O,'PI Fehidro'!$J$4)</f>
        <v>3600000</v>
      </c>
      <c r="K6" s="19">
        <f t="shared" ref="K6:L6" si="2">C6+E6+G6+I6</f>
        <v>5198518.2200000007</v>
      </c>
      <c r="L6" s="19">
        <f t="shared" si="2"/>
        <v>10800000</v>
      </c>
      <c r="M6" s="20">
        <f t="shared" si="1"/>
        <v>0.18177265477162424</v>
      </c>
      <c r="N6" s="116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5">
      <c r="A7" s="14" t="s">
        <v>200</v>
      </c>
      <c r="B7" s="13" t="s">
        <v>125</v>
      </c>
      <c r="C7" s="16">
        <f>SUMIFS(PA!$J:$J,PA!$A:$A,$B7,PA!$O:$O,'PI Fehidro'!$C$4)</f>
        <v>0</v>
      </c>
      <c r="D7" s="16">
        <f>SUMIFS(PA!$J:$J,PA!$A:$A,$B7,PA!$O:$O,'PI Fehidro'!$D$4)</f>
        <v>0</v>
      </c>
      <c r="E7" s="16">
        <f>SUMIFS(PA!$K:$K,PA!$A:$A,$B7,PA!$O:$O,'PI Fehidro'!$E$4)</f>
        <v>0</v>
      </c>
      <c r="F7" s="16">
        <f>SUMIFS(PA!$K:$K,PA!$A:$A,$B7,PA!$O:$O,'PI Fehidro'!$F$4)</f>
        <v>0</v>
      </c>
      <c r="G7" s="16">
        <f>SUMIFS(PA!$L:$L,PA!$A:$A,$B7,PA!$O:$O,'PI Fehidro'!$G$4)</f>
        <v>0</v>
      </c>
      <c r="H7" s="16">
        <f>SUMIFS(PA!$L:$L,PA!$A:$A,$B7,PA!$O:$O,'PI Fehidro'!$H$4)</f>
        <v>0</v>
      </c>
      <c r="I7" s="16">
        <f>SUMIFS(PA!$M:$M,PA!$A:$A,$B7,PA!$O:$O,'PI Fehidro'!$I$4)</f>
        <v>0</v>
      </c>
      <c r="J7" s="16">
        <f>SUMIFS(PA!$M:$M,PA!$A:$A,$B7,PA!$O:$O,'PI Fehidro'!$J$4)</f>
        <v>0</v>
      </c>
      <c r="K7" s="19">
        <f t="shared" ref="K7:L7" si="3">C7+E7+G7+I7</f>
        <v>0</v>
      </c>
      <c r="L7" s="19">
        <f t="shared" si="3"/>
        <v>0</v>
      </c>
      <c r="M7" s="20">
        <f t="shared" si="1"/>
        <v>0</v>
      </c>
      <c r="N7" s="116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5">
      <c r="A8" s="14" t="s">
        <v>200</v>
      </c>
      <c r="B8" s="13" t="s">
        <v>55</v>
      </c>
      <c r="C8" s="16">
        <f>SUMIFS(PA!$J:$J,PA!$A:$A,$B8,PA!$O:$O,'PI Fehidro'!$C$4)</f>
        <v>0</v>
      </c>
      <c r="D8" s="16">
        <f>SUMIFS(PA!$J:$J,PA!$A:$A,$B8,PA!$O:$O,'PI Fehidro'!$D$4)</f>
        <v>0</v>
      </c>
      <c r="E8" s="16">
        <f>SUMIFS(PA!$K:$K,PA!$A:$A,$B8,PA!$O:$O,'PI Fehidro'!$E$4)</f>
        <v>0</v>
      </c>
      <c r="F8" s="16">
        <f>SUMIFS(PA!$K:$K,PA!$A:$A,$B8,PA!$O:$O,'PI Fehidro'!$F$4)</f>
        <v>8200000</v>
      </c>
      <c r="G8" s="16">
        <f>SUMIFS(PA!$L:$L,PA!$A:$A,$B8,PA!$O:$O,'PI Fehidro'!$G$4)</f>
        <v>0</v>
      </c>
      <c r="H8" s="16">
        <f>SUMIFS(PA!$L:$L,PA!$A:$A,$B8,PA!$O:$O,'PI Fehidro'!$H$4)</f>
        <v>1550000</v>
      </c>
      <c r="I8" s="16">
        <f>SUMIFS(PA!$M:$M,PA!$A:$A,$B8,PA!$O:$O,'PI Fehidro'!$I$4)</f>
        <v>0</v>
      </c>
      <c r="J8" s="16">
        <f>SUMIFS(PA!$M:$M,PA!$A:$A,$B8,PA!$O:$O,'PI Fehidro'!$J$4)</f>
        <v>3745734.1666666688</v>
      </c>
      <c r="K8" s="19">
        <f t="shared" ref="K8:L8" si="4">C8+E8+G8+I8</f>
        <v>0</v>
      </c>
      <c r="L8" s="19">
        <f t="shared" si="4"/>
        <v>13495734.166666668</v>
      </c>
      <c r="M8" s="20">
        <f t="shared" si="1"/>
        <v>0.15333641489999905</v>
      </c>
      <c r="N8" s="116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5">
      <c r="A9" s="14" t="s">
        <v>200</v>
      </c>
      <c r="B9" s="13" t="s">
        <v>62</v>
      </c>
      <c r="C9" s="16">
        <f>SUMIFS(PA!$J:$J,PA!$A:$A,$B9,PA!$O:$O,'PI Fehidro'!$C$4)</f>
        <v>0</v>
      </c>
      <c r="D9" s="16">
        <f>SUMIFS(PA!$J:$J,PA!$A:$A,$B9,PA!$O:$O,'PI Fehidro'!$D$4)</f>
        <v>0</v>
      </c>
      <c r="E9" s="16">
        <f>SUMIFS(PA!$K:$K,PA!$A:$A,$B9,PA!$O:$O,'PI Fehidro'!$E$4)</f>
        <v>0</v>
      </c>
      <c r="F9" s="16">
        <f>SUMIFS(PA!$K:$K,PA!$A:$A,$B9,PA!$O:$O,'PI Fehidro'!$F$4)</f>
        <v>0</v>
      </c>
      <c r="G9" s="16">
        <f>SUMIFS(PA!$L:$L,PA!$A:$A,$B9,PA!$O:$O,'PI Fehidro'!$G$4)</f>
        <v>0</v>
      </c>
      <c r="H9" s="16">
        <f>SUMIFS(PA!$L:$L,PA!$A:$A,$B9,PA!$O:$O,'PI Fehidro'!$H$4)</f>
        <v>0</v>
      </c>
      <c r="I9" s="16">
        <f>SUMIFS(PA!$M:$M,PA!$A:$A,$B9,PA!$O:$O,'PI Fehidro'!$I$4)</f>
        <v>0</v>
      </c>
      <c r="J9" s="16">
        <f>SUMIFS(PA!$M:$M,PA!$A:$A,$B9,PA!$O:$O,'PI Fehidro'!$J$4)</f>
        <v>700000</v>
      </c>
      <c r="K9" s="19">
        <f t="shared" ref="K9:L9" si="5">C9+E9+G9+I9</f>
        <v>0</v>
      </c>
      <c r="L9" s="19">
        <f t="shared" si="5"/>
        <v>700000</v>
      </c>
      <c r="M9" s="20">
        <f t="shared" si="1"/>
        <v>7.9532902104065585E-3</v>
      </c>
      <c r="N9" s="116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5">
      <c r="A10" s="14" t="s">
        <v>200</v>
      </c>
      <c r="B10" s="13" t="s">
        <v>201</v>
      </c>
      <c r="C10" s="16">
        <f>SUMIFS(PA!$J:$J,PA!$A:$A,$B10,PA!$O:$O,'PI Fehidro'!$C$4)</f>
        <v>0</v>
      </c>
      <c r="D10" s="16">
        <f>SUMIFS(PA!$J:$J,PA!$A:$A,$B10,PA!$O:$O,'PI Fehidro'!$D$4)</f>
        <v>0</v>
      </c>
      <c r="E10" s="16">
        <f>SUMIFS(PA!$K:$K,PA!$A:$A,$B10,PA!$O:$O,'PI Fehidro'!$E$4)</f>
        <v>0</v>
      </c>
      <c r="F10" s="16">
        <f>SUMIFS(PA!$K:$K,PA!$A:$A,$B10,PA!$O:$O,'PI Fehidro'!$F$4)</f>
        <v>0</v>
      </c>
      <c r="G10" s="16">
        <f>SUMIFS(PA!$L:$L,PA!$A:$A,$B10,PA!$O:$O,'PI Fehidro'!$G$4)</f>
        <v>0</v>
      </c>
      <c r="H10" s="16">
        <f>SUMIFS(PA!$L:$L,PA!$A:$A,$B10,PA!$O:$O,'PI Fehidro'!$H$4)</f>
        <v>0</v>
      </c>
      <c r="I10" s="16">
        <f>SUMIFS(PA!$M:$M,PA!$A:$A,$B10,PA!$O:$O,'PI Fehidro'!$I$4)</f>
        <v>0</v>
      </c>
      <c r="J10" s="16">
        <f>SUMIFS(PA!$M:$M,PA!$A:$A,$B10,PA!$O:$O,'PI Fehidro'!$J$4)</f>
        <v>0</v>
      </c>
      <c r="K10" s="19">
        <f t="shared" ref="K10:L10" si="6">C10+E10+G10+I10</f>
        <v>0</v>
      </c>
      <c r="L10" s="19">
        <f t="shared" si="6"/>
        <v>0</v>
      </c>
      <c r="M10" s="20">
        <f t="shared" si="1"/>
        <v>0</v>
      </c>
      <c r="N10" s="116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5">
      <c r="A11" s="14" t="s">
        <v>200</v>
      </c>
      <c r="B11" s="13" t="s">
        <v>202</v>
      </c>
      <c r="C11" s="16">
        <f>SUMIFS(PA!$J:$J,PA!$A:$A,$B11,PA!$O:$O,'PI Fehidro'!$C$4)</f>
        <v>0</v>
      </c>
      <c r="D11" s="16">
        <f>SUMIFS(PA!$J:$J,PA!$A:$A,$B11,PA!$O:$O,'PI Fehidro'!$D$4)</f>
        <v>0</v>
      </c>
      <c r="E11" s="16">
        <f>SUMIFS(PA!$K:$K,PA!$A:$A,$B11,PA!$O:$O,'PI Fehidro'!$E$4)</f>
        <v>0</v>
      </c>
      <c r="F11" s="16">
        <f>SUMIFS(PA!$K:$K,PA!$A:$A,$B11,PA!$O:$O,'PI Fehidro'!$F$4)</f>
        <v>0</v>
      </c>
      <c r="G11" s="16">
        <f>SUMIFS(PA!$L:$L,PA!$A:$A,$B11,PA!$O:$O,'PI Fehidro'!$G$4)</f>
        <v>0</v>
      </c>
      <c r="H11" s="16">
        <f>SUMIFS(PA!$L:$L,PA!$A:$A,$B11,PA!$O:$O,'PI Fehidro'!$H$4)</f>
        <v>0</v>
      </c>
      <c r="I11" s="16">
        <f>SUMIFS(PA!$M:$M,PA!$A:$A,$B11,PA!$O:$O,'PI Fehidro'!$I$4)</f>
        <v>0</v>
      </c>
      <c r="J11" s="16">
        <f>SUMIFS(PA!$M:$M,PA!$A:$A,$B11,PA!$O:$O,'PI Fehidro'!$J$4)</f>
        <v>0</v>
      </c>
      <c r="K11" s="19">
        <f t="shared" ref="K11:L11" si="7">C11+E11+G11+I11</f>
        <v>0</v>
      </c>
      <c r="L11" s="19">
        <f t="shared" si="7"/>
        <v>0</v>
      </c>
      <c r="M11" s="20">
        <f t="shared" si="1"/>
        <v>0</v>
      </c>
      <c r="N11" s="115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5">
      <c r="A12" s="14" t="s">
        <v>203</v>
      </c>
      <c r="B12" s="13" t="s">
        <v>204</v>
      </c>
      <c r="C12" s="16">
        <f>SUMIFS(PA!$J:$J,PA!$A:$A,$B12,PA!$O:$O,'PI Fehidro'!$C$4)</f>
        <v>0</v>
      </c>
      <c r="D12" s="16">
        <f>SUMIFS(PA!$J:$J,PA!$A:$A,$B12,PA!$O:$O,'PI Fehidro'!$D$4)</f>
        <v>0</v>
      </c>
      <c r="E12" s="16">
        <f>SUMIFS(PA!$K:$K,PA!$A:$A,$B12,PA!$O:$O,'PI Fehidro'!$E$4)</f>
        <v>0</v>
      </c>
      <c r="F12" s="16">
        <f>SUMIFS(PA!$K:$K,PA!$A:$A,$B12,PA!$O:$O,'PI Fehidro'!$F$4)</f>
        <v>0</v>
      </c>
      <c r="G12" s="16">
        <f>SUMIFS(PA!$L:$L,PA!$A:$A,$B12,PA!$O:$O,'PI Fehidro'!$G$4)</f>
        <v>0</v>
      </c>
      <c r="H12" s="16">
        <f>SUMIFS(PA!$L:$L,PA!$A:$A,$B12,PA!$O:$O,'PI Fehidro'!$H$4)</f>
        <v>0</v>
      </c>
      <c r="I12" s="16">
        <f>SUMIFS(PA!$M:$M,PA!$A:$A,$B12,PA!$O:$O,'PI Fehidro'!$I$4)</f>
        <v>0</v>
      </c>
      <c r="J12" s="16">
        <f>SUMIFS(PA!$M:$M,PA!$A:$A,$B12,PA!$O:$O,'PI Fehidro'!$J$4)</f>
        <v>0</v>
      </c>
      <c r="K12" s="19">
        <f t="shared" ref="K12:L12" si="8">C12+E12+G12+I12</f>
        <v>0</v>
      </c>
      <c r="L12" s="19">
        <f t="shared" si="8"/>
        <v>0</v>
      </c>
      <c r="M12" s="20">
        <f t="shared" si="1"/>
        <v>0</v>
      </c>
      <c r="N12" s="114">
        <f>SUM(M12:M17)</f>
        <v>1.7042764736585482E-2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14" t="s">
        <v>203</v>
      </c>
      <c r="B13" s="13" t="s">
        <v>205</v>
      </c>
      <c r="C13" s="16">
        <f>SUMIFS(PA!$J:$J,PA!$A:$A,$B13,PA!$O:$O,'PI Fehidro'!$C$4)</f>
        <v>0</v>
      </c>
      <c r="D13" s="16">
        <f>SUMIFS(PA!$J:$J,PA!$A:$A,$B13,PA!$O:$O,'PI Fehidro'!$D$4)</f>
        <v>0</v>
      </c>
      <c r="E13" s="16">
        <f>SUMIFS(PA!$K:$K,PA!$A:$A,$B13,PA!$O:$O,'PI Fehidro'!$E$4)</f>
        <v>0</v>
      </c>
      <c r="F13" s="16">
        <f>SUMIFS(PA!$K:$K,PA!$A:$A,$B13,PA!$O:$O,'PI Fehidro'!$F$4)</f>
        <v>0</v>
      </c>
      <c r="G13" s="16">
        <f>SUMIFS(PA!$L:$L,PA!$A:$A,$B13,PA!$O:$O,'PI Fehidro'!$G$4)</f>
        <v>0</v>
      </c>
      <c r="H13" s="16">
        <f>SUMIFS(PA!$L:$L,PA!$A:$A,$B13,PA!$O:$O,'PI Fehidro'!$H$4)</f>
        <v>0</v>
      </c>
      <c r="I13" s="16">
        <f>SUMIFS(PA!$M:$M,PA!$A:$A,$B13,PA!$O:$O,'PI Fehidro'!$I$4)</f>
        <v>0</v>
      </c>
      <c r="J13" s="16">
        <f>SUMIFS(PA!$M:$M,PA!$A:$A,$B13,PA!$O:$O,'PI Fehidro'!$J$4)</f>
        <v>0</v>
      </c>
      <c r="K13" s="19">
        <f t="shared" ref="K13:L13" si="9">C13+E13+G13+I13</f>
        <v>0</v>
      </c>
      <c r="L13" s="19">
        <f t="shared" si="9"/>
        <v>0</v>
      </c>
      <c r="M13" s="20">
        <f t="shared" si="1"/>
        <v>0</v>
      </c>
      <c r="N13" s="116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5">
      <c r="A14" s="14" t="s">
        <v>203</v>
      </c>
      <c r="B14" s="13" t="s">
        <v>206</v>
      </c>
      <c r="C14" s="16">
        <f>SUMIFS(PA!$J:$J,PA!$A:$A,$B14,PA!$O:$O,'PI Fehidro'!$C$4)</f>
        <v>0</v>
      </c>
      <c r="D14" s="16">
        <f>SUMIFS(PA!$J:$J,PA!$A:$A,$B14,PA!$O:$O,'PI Fehidro'!$D$4)</f>
        <v>0</v>
      </c>
      <c r="E14" s="16">
        <f>SUMIFS(PA!$K:$K,PA!$A:$A,$B14,PA!$O:$O,'PI Fehidro'!$E$4)</f>
        <v>0</v>
      </c>
      <c r="F14" s="16">
        <f>SUMIFS(PA!$K:$K,PA!$A:$A,$B14,PA!$O:$O,'PI Fehidro'!$F$4)</f>
        <v>0</v>
      </c>
      <c r="G14" s="16">
        <f>SUMIFS(PA!$L:$L,PA!$A:$A,$B14,PA!$O:$O,'PI Fehidro'!$G$4)</f>
        <v>0</v>
      </c>
      <c r="H14" s="16">
        <f>SUMIFS(PA!$L:$L,PA!$A:$A,$B14,PA!$O:$O,'PI Fehidro'!$H$4)</f>
        <v>0</v>
      </c>
      <c r="I14" s="16">
        <f>SUMIFS(PA!$M:$M,PA!$A:$A,$B14,PA!$O:$O,'PI Fehidro'!$I$4)</f>
        <v>0</v>
      </c>
      <c r="J14" s="16">
        <f>SUMIFS(PA!$M:$M,PA!$A:$A,$B14,PA!$O:$O,'PI Fehidro'!$J$4)</f>
        <v>0</v>
      </c>
      <c r="K14" s="19">
        <f t="shared" ref="K14:L14" si="10">C14+E14+G14+I14</f>
        <v>0</v>
      </c>
      <c r="L14" s="19">
        <f t="shared" si="10"/>
        <v>0</v>
      </c>
      <c r="M14" s="20">
        <f t="shared" si="1"/>
        <v>0</v>
      </c>
      <c r="N14" s="116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5">
      <c r="A15" s="14" t="s">
        <v>203</v>
      </c>
      <c r="B15" s="13" t="s">
        <v>207</v>
      </c>
      <c r="C15" s="16">
        <f>SUMIFS(PA!$J:$J,PA!$A:$A,$B15,PA!$O:$O,'PI Fehidro'!$C$4)</f>
        <v>0</v>
      </c>
      <c r="D15" s="16">
        <f>SUMIFS(PA!$J:$J,PA!$A:$A,$B15,PA!$O:$O,'PI Fehidro'!$D$4)</f>
        <v>0</v>
      </c>
      <c r="E15" s="16">
        <f>SUMIFS(PA!$K:$K,PA!$A:$A,$B15,PA!$O:$O,'PI Fehidro'!$E$4)</f>
        <v>0</v>
      </c>
      <c r="F15" s="16">
        <f>SUMIFS(PA!$K:$K,PA!$A:$A,$B15,PA!$O:$O,'PI Fehidro'!$F$4)</f>
        <v>0</v>
      </c>
      <c r="G15" s="16">
        <f>SUMIFS(PA!$L:$L,PA!$A:$A,$B15,PA!$O:$O,'PI Fehidro'!$G$4)</f>
        <v>0</v>
      </c>
      <c r="H15" s="16">
        <f>SUMIFS(PA!$L:$L,PA!$A:$A,$B15,PA!$O:$O,'PI Fehidro'!$H$4)</f>
        <v>0</v>
      </c>
      <c r="I15" s="16">
        <f>SUMIFS(PA!$M:$M,PA!$A:$A,$B15,PA!$O:$O,'PI Fehidro'!$I$4)</f>
        <v>0</v>
      </c>
      <c r="J15" s="16">
        <f>SUMIFS(PA!$M:$M,PA!$A:$A,$B15,PA!$O:$O,'PI Fehidro'!$J$4)</f>
        <v>0</v>
      </c>
      <c r="K15" s="19">
        <f t="shared" ref="K15:L15" si="11">C15+E15+G15+I15</f>
        <v>0</v>
      </c>
      <c r="L15" s="19">
        <f t="shared" si="11"/>
        <v>0</v>
      </c>
      <c r="M15" s="20">
        <f t="shared" si="1"/>
        <v>0</v>
      </c>
      <c r="N15" s="116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5">
      <c r="A16" s="14" t="s">
        <v>203</v>
      </c>
      <c r="B16" s="13" t="s">
        <v>66</v>
      </c>
      <c r="C16" s="16">
        <f>SUMIFS(PA!$J:$J,PA!$A:$A,$B16,PA!$O:$O,'PI Fehidro'!$C$4)</f>
        <v>0</v>
      </c>
      <c r="D16" s="16">
        <f>SUMIFS(PA!$J:$J,PA!$A:$A,$B16,PA!$O:$O,'PI Fehidro'!$D$4)</f>
        <v>0</v>
      </c>
      <c r="E16" s="16">
        <f>SUMIFS(PA!$K:$K,PA!$A:$A,$B16,PA!$O:$O,'PI Fehidro'!$E$4)</f>
        <v>0</v>
      </c>
      <c r="F16" s="16">
        <f>SUMIFS(PA!$K:$K,PA!$A:$A,$B16,PA!$O:$O,'PI Fehidro'!$F$4)</f>
        <v>150000</v>
      </c>
      <c r="G16" s="16">
        <f>SUMIFS(PA!$L:$L,PA!$A:$A,$B16,PA!$O:$O,'PI Fehidro'!$G$4)</f>
        <v>0</v>
      </c>
      <c r="H16" s="16">
        <f>SUMIFS(PA!$L:$L,PA!$A:$A,$B16,PA!$O:$O,'PI Fehidro'!$H$4)</f>
        <v>750000</v>
      </c>
      <c r="I16" s="16">
        <f>SUMIFS(PA!$M:$M,PA!$A:$A,$B16,PA!$O:$O,'PI Fehidro'!$I$4)</f>
        <v>0</v>
      </c>
      <c r="J16" s="16">
        <f>SUMIFS(PA!$M:$M,PA!$A:$A,$B16,PA!$O:$O,'PI Fehidro'!$J$4)</f>
        <v>600000</v>
      </c>
      <c r="K16" s="19">
        <f t="shared" ref="K16:L16" si="12">C16+E16+G16+I16</f>
        <v>0</v>
      </c>
      <c r="L16" s="19">
        <f t="shared" si="12"/>
        <v>1500000</v>
      </c>
      <c r="M16" s="20">
        <f t="shared" si="1"/>
        <v>1.7042764736585482E-2</v>
      </c>
      <c r="N16" s="116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14" t="s">
        <v>203</v>
      </c>
      <c r="B17" s="13" t="s">
        <v>208</v>
      </c>
      <c r="C17" s="16">
        <f>SUMIFS(PA!$J:$J,PA!$A:$A,$B17,PA!$O:$O,'PI Fehidro'!$C$4)</f>
        <v>0</v>
      </c>
      <c r="D17" s="16">
        <f>SUMIFS(PA!$J:$J,PA!$A:$A,$B17,PA!$O:$O,'PI Fehidro'!$D$4)</f>
        <v>0</v>
      </c>
      <c r="E17" s="16">
        <f>SUMIFS(PA!$K:$K,PA!$A:$A,$B17,PA!$O:$O,'PI Fehidro'!$E$4)</f>
        <v>0</v>
      </c>
      <c r="F17" s="16">
        <f>SUMIFS(PA!$K:$K,PA!$A:$A,$B17,PA!$O:$O,'PI Fehidro'!$F$4)</f>
        <v>0</v>
      </c>
      <c r="G17" s="16">
        <f>SUMIFS(PA!$L:$L,PA!$A:$A,$B17,PA!$O:$O,'PI Fehidro'!$G$4)</f>
        <v>0</v>
      </c>
      <c r="H17" s="16">
        <f>SUMIFS(PA!$L:$L,PA!$A:$A,$B17,PA!$O:$O,'PI Fehidro'!$H$4)</f>
        <v>0</v>
      </c>
      <c r="I17" s="16">
        <f>SUMIFS(PA!$M:$M,PA!$A:$A,$B17,PA!$O:$O,'PI Fehidro'!$I$4)</f>
        <v>0</v>
      </c>
      <c r="J17" s="16">
        <f>SUMIFS(PA!$M:$M,PA!$A:$A,$B17,PA!$O:$O,'PI Fehidro'!$J$4)</f>
        <v>0</v>
      </c>
      <c r="K17" s="19">
        <f t="shared" ref="K17:L17" si="13">C17+E17+G17+I17</f>
        <v>0</v>
      </c>
      <c r="L17" s="19">
        <f t="shared" si="13"/>
        <v>0</v>
      </c>
      <c r="M17" s="20">
        <f t="shared" si="1"/>
        <v>0</v>
      </c>
      <c r="N17" s="115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5">
      <c r="A18" s="14" t="s">
        <v>209</v>
      </c>
      <c r="B18" s="13" t="s">
        <v>83</v>
      </c>
      <c r="C18" s="16">
        <f>SUMIFS(PA!$J:$J,PA!$A:$A,$B18,PA!$O:$O,'PI Fehidro'!$C$4)</f>
        <v>0</v>
      </c>
      <c r="D18" s="16">
        <f>SUMIFS(PA!$J:$J,PA!$A:$A,$B18,PA!$O:$O,'PI Fehidro'!$D$4)</f>
        <v>1788513.04</v>
      </c>
      <c r="E18" s="16">
        <f>SUMIFS(PA!$K:$K,PA!$A:$A,$B18,PA!$O:$O,'PI Fehidro'!$E$4)</f>
        <v>0</v>
      </c>
      <c r="F18" s="16">
        <f>SUMIFS(PA!$K:$K,PA!$A:$A,$B18,PA!$O:$O,'PI Fehidro'!$F$4)</f>
        <v>1300000</v>
      </c>
      <c r="G18" s="16">
        <f>SUMIFS(PA!$L:$L,PA!$A:$A,$B18,PA!$O:$O,'PI Fehidro'!$G$4)</f>
        <v>0</v>
      </c>
      <c r="H18" s="16">
        <f>SUMIFS(PA!$L:$L,PA!$A:$A,$B18,PA!$O:$O,'PI Fehidro'!$H$4)</f>
        <v>1300000</v>
      </c>
      <c r="I18" s="16">
        <f>SUMIFS(PA!$M:$M,PA!$A:$A,$B18,PA!$O:$O,'PI Fehidro'!$I$4)</f>
        <v>0</v>
      </c>
      <c r="J18" s="16">
        <f>SUMIFS(PA!$M:$M,PA!$A:$A,$B18,PA!$O:$O,'PI Fehidro'!$J$4)</f>
        <v>1300000</v>
      </c>
      <c r="K18" s="19">
        <f t="shared" ref="K18:L18" si="14">C18+E18+G18+I18</f>
        <v>0</v>
      </c>
      <c r="L18" s="19">
        <f t="shared" si="14"/>
        <v>5688513.04</v>
      </c>
      <c r="M18" s="20">
        <f t="shared" si="1"/>
        <v>6.4631992961145787E-2</v>
      </c>
      <c r="N18" s="114">
        <f>SUM(M18:M22)</f>
        <v>6.4631992961145787E-2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14" t="s">
        <v>209</v>
      </c>
      <c r="B19" s="13" t="s">
        <v>210</v>
      </c>
      <c r="C19" s="16">
        <f>SUMIFS(PA!$J:$J,PA!$A:$A,$B19,PA!$O:$O,'PI Fehidro'!$C$4)</f>
        <v>0</v>
      </c>
      <c r="D19" s="16">
        <f>SUMIFS(PA!$J:$J,PA!$A:$A,$B19,PA!$O:$O,'PI Fehidro'!$D$4)</f>
        <v>0</v>
      </c>
      <c r="E19" s="16">
        <f>SUMIFS(PA!$K:$K,PA!$A:$A,$B19,PA!$O:$O,'PI Fehidro'!$E$4)</f>
        <v>0</v>
      </c>
      <c r="F19" s="16">
        <f>SUMIFS(PA!$K:$K,PA!$A:$A,$B19,PA!$O:$O,'PI Fehidro'!$F$4)</f>
        <v>0</v>
      </c>
      <c r="G19" s="16">
        <f>SUMIFS(PA!$L:$L,PA!$A:$A,$B19,PA!$O:$O,'PI Fehidro'!$G$4)</f>
        <v>0</v>
      </c>
      <c r="H19" s="16">
        <f>SUMIFS(PA!$L:$L,PA!$A:$A,$B19,PA!$O:$O,'PI Fehidro'!$H$4)</f>
        <v>0</v>
      </c>
      <c r="I19" s="16">
        <f>SUMIFS(PA!$M:$M,PA!$A:$A,$B19,PA!$O:$O,'PI Fehidro'!$I$4)</f>
        <v>0</v>
      </c>
      <c r="J19" s="16">
        <f>SUMIFS(PA!$M:$M,PA!$A:$A,$B19,PA!$O:$O,'PI Fehidro'!$J$4)</f>
        <v>0</v>
      </c>
      <c r="K19" s="19">
        <f t="shared" ref="K19:L19" si="15">C19+E19+G19+I19</f>
        <v>0</v>
      </c>
      <c r="L19" s="19">
        <f t="shared" si="15"/>
        <v>0</v>
      </c>
      <c r="M19" s="20">
        <f t="shared" si="1"/>
        <v>0</v>
      </c>
      <c r="N19" s="116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14" t="s">
        <v>209</v>
      </c>
      <c r="B20" s="13" t="s">
        <v>211</v>
      </c>
      <c r="C20" s="16">
        <f>SUMIFS(PA!$J:$J,PA!$A:$A,$B20,PA!$O:$O,'PI Fehidro'!$C$4)</f>
        <v>0</v>
      </c>
      <c r="D20" s="16">
        <f>SUMIFS(PA!$J:$J,PA!$A:$A,$B20,PA!$O:$O,'PI Fehidro'!$D$4)</f>
        <v>0</v>
      </c>
      <c r="E20" s="16">
        <f>SUMIFS(PA!$K:$K,PA!$A:$A,$B20,PA!$O:$O,'PI Fehidro'!$E$4)</f>
        <v>0</v>
      </c>
      <c r="F20" s="16">
        <f>SUMIFS(PA!$K:$K,PA!$A:$A,$B20,PA!$O:$O,'PI Fehidro'!$F$4)</f>
        <v>0</v>
      </c>
      <c r="G20" s="16">
        <f>SUMIFS(PA!$L:$L,PA!$A:$A,$B20,PA!$O:$O,'PI Fehidro'!$G$4)</f>
        <v>0</v>
      </c>
      <c r="H20" s="16">
        <f>SUMIFS(PA!$L:$L,PA!$A:$A,$B20,PA!$O:$O,'PI Fehidro'!$H$4)</f>
        <v>0</v>
      </c>
      <c r="I20" s="16">
        <f>SUMIFS(PA!$M:$M,PA!$A:$A,$B20,PA!$O:$O,'PI Fehidro'!$I$4)</f>
        <v>0</v>
      </c>
      <c r="J20" s="16">
        <f>SUMIFS(PA!$M:$M,PA!$A:$A,$B20,PA!$O:$O,'PI Fehidro'!$J$4)</f>
        <v>0</v>
      </c>
      <c r="K20" s="19">
        <f t="shared" ref="K20:L20" si="16">C20+E20+G20+I20</f>
        <v>0</v>
      </c>
      <c r="L20" s="19">
        <f t="shared" si="16"/>
        <v>0</v>
      </c>
      <c r="M20" s="20">
        <f t="shared" si="1"/>
        <v>0</v>
      </c>
      <c r="N20" s="116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14" t="s">
        <v>209</v>
      </c>
      <c r="B21" s="13" t="s">
        <v>212</v>
      </c>
      <c r="C21" s="16">
        <f>SUMIFS(PA!$J:$J,PA!$A:$A,$B21,PA!$O:$O,'PI Fehidro'!$C$4)</f>
        <v>0</v>
      </c>
      <c r="D21" s="16">
        <f>SUMIFS(PA!$J:$J,PA!$A:$A,$B21,PA!$O:$O,'PI Fehidro'!$D$4)</f>
        <v>0</v>
      </c>
      <c r="E21" s="16">
        <f>SUMIFS(PA!$K:$K,PA!$A:$A,$B21,PA!$O:$O,'PI Fehidro'!$E$4)</f>
        <v>0</v>
      </c>
      <c r="F21" s="16">
        <f>SUMIFS(PA!$K:$K,PA!$A:$A,$B21,PA!$O:$O,'PI Fehidro'!$F$4)</f>
        <v>0</v>
      </c>
      <c r="G21" s="16">
        <f>SUMIFS(PA!$L:$L,PA!$A:$A,$B21,PA!$O:$O,'PI Fehidro'!$G$4)</f>
        <v>0</v>
      </c>
      <c r="H21" s="16">
        <f>SUMIFS(PA!$L:$L,PA!$A:$A,$B21,PA!$O:$O,'PI Fehidro'!$H$4)</f>
        <v>0</v>
      </c>
      <c r="I21" s="16">
        <f>SUMIFS(PA!$M:$M,PA!$A:$A,$B21,PA!$O:$O,'PI Fehidro'!$I$4)</f>
        <v>0</v>
      </c>
      <c r="J21" s="16">
        <f>SUMIFS(PA!$M:$M,PA!$A:$A,$B21,PA!$O:$O,'PI Fehidro'!$J$4)</f>
        <v>0</v>
      </c>
      <c r="K21" s="19">
        <f t="shared" ref="K21:L21" si="17">C21+E21+G21+I21</f>
        <v>0</v>
      </c>
      <c r="L21" s="19">
        <f t="shared" si="17"/>
        <v>0</v>
      </c>
      <c r="M21" s="20">
        <f t="shared" si="1"/>
        <v>0</v>
      </c>
      <c r="N21" s="116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14" t="s">
        <v>209</v>
      </c>
      <c r="B22" s="13" t="s">
        <v>213</v>
      </c>
      <c r="C22" s="16">
        <f>SUMIFS(PA!$J:$J,PA!$A:$A,$B22,PA!$O:$O,'PI Fehidro'!$C$4)</f>
        <v>0</v>
      </c>
      <c r="D22" s="16">
        <f>SUMIFS(PA!$J:$J,PA!$A:$A,$B22,PA!$O:$O,'PI Fehidro'!$D$4)</f>
        <v>0</v>
      </c>
      <c r="E22" s="16">
        <f>SUMIFS(PA!$K:$K,PA!$A:$A,$B22,PA!$O:$O,'PI Fehidro'!$E$4)</f>
        <v>0</v>
      </c>
      <c r="F22" s="16">
        <f>SUMIFS(PA!$K:$K,PA!$A:$A,$B22,PA!$O:$O,'PI Fehidro'!$F$4)</f>
        <v>0</v>
      </c>
      <c r="G22" s="16">
        <f>SUMIFS(PA!$L:$L,PA!$A:$A,$B22,PA!$O:$O,'PI Fehidro'!$G$4)</f>
        <v>0</v>
      </c>
      <c r="H22" s="16">
        <f>SUMIFS(PA!$L:$L,PA!$A:$A,$B22,PA!$O:$O,'PI Fehidro'!$H$4)</f>
        <v>0</v>
      </c>
      <c r="I22" s="16">
        <f>SUMIFS(PA!$M:$M,PA!$A:$A,$B22,PA!$O:$O,'PI Fehidro'!$I$4)</f>
        <v>0</v>
      </c>
      <c r="J22" s="16">
        <f>SUMIFS(PA!$M:$M,PA!$A:$A,$B22,PA!$O:$O,'PI Fehidro'!$J$4)</f>
        <v>0</v>
      </c>
      <c r="K22" s="19">
        <f t="shared" ref="K22:L22" si="18">C22+E22+G22+I22</f>
        <v>0</v>
      </c>
      <c r="L22" s="19">
        <f t="shared" si="18"/>
        <v>0</v>
      </c>
      <c r="M22" s="20">
        <f t="shared" si="1"/>
        <v>0</v>
      </c>
      <c r="N22" s="115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5">
      <c r="A23" s="14" t="s">
        <v>214</v>
      </c>
      <c r="B23" s="13" t="s">
        <v>92</v>
      </c>
      <c r="C23" s="16">
        <f>SUMIFS(PA!$J:$J,PA!$A:$A,$B23,PA!$O:$O,'PI Fehidro'!$C$4)</f>
        <v>0</v>
      </c>
      <c r="D23" s="16">
        <f>SUMIFS(PA!$J:$J,PA!$A:$A,$B23,PA!$O:$O,'PI Fehidro'!$D$4)</f>
        <v>0</v>
      </c>
      <c r="E23" s="16">
        <f>SUMIFS(PA!$K:$K,PA!$A:$A,$B23,PA!$O:$O,'PI Fehidro'!$E$4)</f>
        <v>0</v>
      </c>
      <c r="F23" s="16">
        <f>SUMIFS(PA!$K:$K,PA!$A:$A,$B23,PA!$O:$O,'PI Fehidro'!$F$4)</f>
        <v>0</v>
      </c>
      <c r="G23" s="16">
        <f>SUMIFS(PA!$L:$L,PA!$A:$A,$B23,PA!$O:$O,'PI Fehidro'!$G$4)</f>
        <v>0</v>
      </c>
      <c r="H23" s="16">
        <f>SUMIFS(PA!$L:$L,PA!$A:$A,$B23,PA!$O:$O,'PI Fehidro'!$H$4)</f>
        <v>5500000</v>
      </c>
      <c r="I23" s="16">
        <f>SUMIFS(PA!$M:$M,PA!$A:$A,$B23,PA!$O:$O,'PI Fehidro'!$I$4)</f>
        <v>0</v>
      </c>
      <c r="J23" s="16">
        <f>SUMIFS(PA!$M:$M,PA!$A:$A,$B23,PA!$O:$O,'PI Fehidro'!$J$4)</f>
        <v>3500000</v>
      </c>
      <c r="K23" s="19">
        <f t="shared" ref="K23:L23" si="19">C23+E23+G23+I23</f>
        <v>0</v>
      </c>
      <c r="L23" s="19">
        <f t="shared" si="19"/>
        <v>9000000</v>
      </c>
      <c r="M23" s="20">
        <f t="shared" si="1"/>
        <v>0.10225658841951291</v>
      </c>
      <c r="N23" s="114">
        <f>SUM(M23:M24)</f>
        <v>0.20344192045768883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5">
      <c r="A24" s="14" t="s">
        <v>214</v>
      </c>
      <c r="B24" s="13" t="s">
        <v>97</v>
      </c>
      <c r="C24" s="16">
        <f>SUMIFS(PA!$J:$J,PA!$A:$A,$B24,PA!$O:$O,'PI Fehidro'!$C$4)</f>
        <v>0</v>
      </c>
      <c r="D24" s="16">
        <f>SUMIFS(PA!$J:$J,PA!$A:$A,$B24,PA!$O:$O,'PI Fehidro'!$D$4)</f>
        <v>0</v>
      </c>
      <c r="E24" s="16">
        <f>SUMIFS(PA!$K:$K,PA!$A:$A,$B24,PA!$O:$O,'PI Fehidro'!$E$4)</f>
        <v>0</v>
      </c>
      <c r="F24" s="16">
        <f>SUMIFS(PA!$K:$K,PA!$A:$A,$B24,PA!$O:$O,'PI Fehidro'!$F$4)</f>
        <v>0</v>
      </c>
      <c r="G24" s="16">
        <f>SUMIFS(PA!$L:$L,PA!$A:$A,$B24,PA!$O:$O,'PI Fehidro'!$G$4)</f>
        <v>0</v>
      </c>
      <c r="H24" s="16">
        <f>SUMIFS(PA!$L:$L,PA!$A:$A,$B24,PA!$O:$O,'PI Fehidro'!$H$4)</f>
        <v>6508899.1500000004</v>
      </c>
      <c r="I24" s="16">
        <f>SUMIFS(PA!$M:$M,PA!$A:$A,$B24,PA!$O:$O,'PI Fehidro'!$I$4)</f>
        <v>0</v>
      </c>
      <c r="J24" s="16">
        <f>SUMIFS(PA!$M:$M,PA!$A:$A,$B24,PA!$O:$O,'PI Fehidro'!$J$4)</f>
        <v>2396815.41</v>
      </c>
      <c r="K24" s="19">
        <f t="shared" ref="K24:L24" si="20">C24+E24+G24+I24</f>
        <v>0</v>
      </c>
      <c r="L24" s="19">
        <f t="shared" si="20"/>
        <v>8905714.5600000005</v>
      </c>
      <c r="M24" s="20">
        <f t="shared" si="1"/>
        <v>0.10118533203817594</v>
      </c>
      <c r="N24" s="115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14" t="s">
        <v>215</v>
      </c>
      <c r="B25" s="13" t="s">
        <v>25</v>
      </c>
      <c r="C25" s="16">
        <f>SUMIFS(PA!$J:$J,PA!$A:$A,$B25,PA!$O:$O,'PI Fehidro'!$C$4)</f>
        <v>1360122.45</v>
      </c>
      <c r="D25" s="16">
        <f>SUMIFS(PA!$J:$J,PA!$A:$A,$B25,PA!$O:$O,'PI Fehidro'!$D$4)</f>
        <v>25901960.620000001</v>
      </c>
      <c r="E25" s="16">
        <f>SUMIFS(PA!$K:$K,PA!$A:$A,$B25,PA!$O:$O,'PI Fehidro'!$E$4)</f>
        <v>0</v>
      </c>
      <c r="F25" s="16">
        <f>SUMIFS(PA!$K:$K,PA!$A:$A,$B25,PA!$O:$O,'PI Fehidro'!$F$4)</f>
        <v>0</v>
      </c>
      <c r="G25" s="16">
        <f>SUMIFS(PA!$L:$L,PA!$A:$A,$B25,PA!$O:$O,'PI Fehidro'!$G$4)</f>
        <v>0</v>
      </c>
      <c r="H25" s="16">
        <f>SUMIFS(PA!$L:$L,PA!$A:$A,$B25,PA!$O:$O,'PI Fehidro'!$H$4)</f>
        <v>0</v>
      </c>
      <c r="I25" s="16">
        <f>SUMIFS(PA!$M:$M,PA!$A:$A,$B25,PA!$O:$O,'PI Fehidro'!$I$4)</f>
        <v>0</v>
      </c>
      <c r="J25" s="16">
        <f>SUMIFS(PA!$M:$M,PA!$A:$A,$B25,PA!$O:$O,'PI Fehidro'!$J$4)</f>
        <v>0</v>
      </c>
      <c r="K25" s="19">
        <f t="shared" ref="K25:L25" si="21">C25+E25+G25+I25</f>
        <v>1360122.45</v>
      </c>
      <c r="L25" s="19">
        <f t="shared" si="21"/>
        <v>25901960.620000001</v>
      </c>
      <c r="M25" s="20">
        <f t="shared" si="1"/>
        <v>0.30974751199417344</v>
      </c>
      <c r="N25" s="114">
        <f>SUM(M25:M27)</f>
        <v>0.30974751199417344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5">
      <c r="A26" s="14" t="s">
        <v>215</v>
      </c>
      <c r="B26" s="13" t="s">
        <v>216</v>
      </c>
      <c r="C26" s="16">
        <f>SUMIFS(PA!$J:$J,PA!$A:$A,$B26,PA!$O:$O,'PI Fehidro'!$C$4)</f>
        <v>0</v>
      </c>
      <c r="D26" s="16">
        <f>SUMIFS(PA!$J:$J,PA!$A:$A,$B26,PA!$O:$O,'PI Fehidro'!$D$4)</f>
        <v>0</v>
      </c>
      <c r="E26" s="16">
        <f>SUMIFS(PA!$K:$K,PA!$A:$A,$B26,PA!$O:$O,'PI Fehidro'!$E$4)</f>
        <v>0</v>
      </c>
      <c r="F26" s="16">
        <f>SUMIFS(PA!$K:$K,PA!$A:$A,$B26,PA!$O:$O,'PI Fehidro'!$F$4)</f>
        <v>0</v>
      </c>
      <c r="G26" s="16">
        <f>SUMIFS(PA!$L:$L,PA!$A:$A,$B26,PA!$O:$O,'PI Fehidro'!$G$4)</f>
        <v>0</v>
      </c>
      <c r="H26" s="16">
        <f>SUMIFS(PA!$L:$L,PA!$A:$A,$B26,PA!$O:$O,'PI Fehidro'!$H$4)</f>
        <v>0</v>
      </c>
      <c r="I26" s="16">
        <f>SUMIFS(PA!$M:$M,PA!$A:$A,$B26,PA!$O:$O,'PI Fehidro'!$I$4)</f>
        <v>0</v>
      </c>
      <c r="J26" s="16">
        <f>SUMIFS(PA!$M:$M,PA!$A:$A,$B26,PA!$O:$O,'PI Fehidro'!$J$4)</f>
        <v>0</v>
      </c>
      <c r="K26" s="19">
        <f t="shared" ref="K26:L26" si="22">C26+E26+G26+I26</f>
        <v>0</v>
      </c>
      <c r="L26" s="19">
        <f t="shared" si="22"/>
        <v>0</v>
      </c>
      <c r="M26" s="20">
        <f t="shared" si="1"/>
        <v>0</v>
      </c>
      <c r="N26" s="116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5">
      <c r="A27" s="14" t="s">
        <v>215</v>
      </c>
      <c r="B27" s="13" t="s">
        <v>217</v>
      </c>
      <c r="C27" s="16">
        <f>SUMIFS(PA!$J:$J,PA!$A:$A,$B27,PA!$O:$O,'PI Fehidro'!$C$4)</f>
        <v>0</v>
      </c>
      <c r="D27" s="16">
        <f>SUMIFS(PA!$J:$J,PA!$A:$A,$B27,PA!$O:$O,'PI Fehidro'!$D$4)</f>
        <v>0</v>
      </c>
      <c r="E27" s="16">
        <f>SUMIFS(PA!$K:$K,PA!$A:$A,$B27,PA!$O:$O,'PI Fehidro'!$E$4)</f>
        <v>0</v>
      </c>
      <c r="F27" s="16">
        <f>SUMIFS(PA!$K:$K,PA!$A:$A,$B27,PA!$O:$O,'PI Fehidro'!$F$4)</f>
        <v>0</v>
      </c>
      <c r="G27" s="16">
        <f>SUMIFS(PA!$L:$L,PA!$A:$A,$B27,PA!$O:$O,'PI Fehidro'!$G$4)</f>
        <v>0</v>
      </c>
      <c r="H27" s="16">
        <f>SUMIFS(PA!$L:$L,PA!$A:$A,$B27,PA!$O:$O,'PI Fehidro'!$H$4)</f>
        <v>0</v>
      </c>
      <c r="I27" s="16">
        <f>SUMIFS(PA!$M:$M,PA!$A:$A,$B27,PA!$O:$O,'PI Fehidro'!$I$4)</f>
        <v>0</v>
      </c>
      <c r="J27" s="16">
        <f>SUMIFS(PA!$M:$M,PA!$A:$A,$B27,PA!$O:$O,'PI Fehidro'!$J$4)</f>
        <v>0</v>
      </c>
      <c r="K27" s="19">
        <f t="shared" ref="K27:L27" si="23">C27+E27+G27+I27</f>
        <v>0</v>
      </c>
      <c r="L27" s="19">
        <f t="shared" si="23"/>
        <v>0</v>
      </c>
      <c r="M27" s="20">
        <f t="shared" si="1"/>
        <v>0</v>
      </c>
      <c r="N27" s="115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5">
      <c r="A28" s="14" t="s">
        <v>218</v>
      </c>
      <c r="B28" s="13" t="s">
        <v>219</v>
      </c>
      <c r="C28" s="16">
        <f>SUMIFS(PA!$J:$J,PA!$A:$A,$B28,PA!$O:$O,'PI Fehidro'!$C$4)</f>
        <v>0</v>
      </c>
      <c r="D28" s="16">
        <f>SUMIFS(PA!$J:$J,PA!$A:$A,$B28,PA!$O:$O,'PI Fehidro'!$D$4)</f>
        <v>0</v>
      </c>
      <c r="E28" s="16">
        <f>SUMIFS(PA!$K:$K,PA!$A:$A,$B28,PA!$O:$O,'PI Fehidro'!$E$4)</f>
        <v>0</v>
      </c>
      <c r="F28" s="16">
        <f>SUMIFS(PA!$K:$K,PA!$A:$A,$B28,PA!$O:$O,'PI Fehidro'!$F$4)</f>
        <v>0</v>
      </c>
      <c r="G28" s="16">
        <f>SUMIFS(PA!$L:$L,PA!$A:$A,$B28,PA!$O:$O,'PI Fehidro'!$G$4)</f>
        <v>0</v>
      </c>
      <c r="H28" s="16">
        <f>SUMIFS(PA!$L:$L,PA!$A:$A,$B28,PA!$O:$O,'PI Fehidro'!$H$4)</f>
        <v>0</v>
      </c>
      <c r="I28" s="16">
        <f>SUMIFS(PA!$M:$M,PA!$A:$A,$B28,PA!$O:$O,'PI Fehidro'!$I$4)</f>
        <v>0</v>
      </c>
      <c r="J28" s="16">
        <f>SUMIFS(PA!$M:$M,PA!$A:$A,$B28,PA!$O:$O,'PI Fehidro'!$J$4)</f>
        <v>0</v>
      </c>
      <c r="K28" s="19">
        <f t="shared" ref="K28:L28" si="24">C28+E28+G28+I28</f>
        <v>0</v>
      </c>
      <c r="L28" s="19">
        <f t="shared" si="24"/>
        <v>0</v>
      </c>
      <c r="M28" s="20">
        <f t="shared" si="1"/>
        <v>0</v>
      </c>
      <c r="N28" s="114">
        <f>SUM(M28:M30)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14" t="s">
        <v>218</v>
      </c>
      <c r="B29" s="13" t="s">
        <v>220</v>
      </c>
      <c r="C29" s="16">
        <f>SUMIFS(PA!$J:$J,PA!$A:$A,$B29,PA!$O:$O,'PI Fehidro'!$C$4)</f>
        <v>0</v>
      </c>
      <c r="D29" s="16">
        <f>SUMIFS(PA!$J:$J,PA!$A:$A,$B29,PA!$O:$O,'PI Fehidro'!$D$4)</f>
        <v>0</v>
      </c>
      <c r="E29" s="16">
        <f>SUMIFS(PA!$K:$K,PA!$A:$A,$B29,PA!$O:$O,'PI Fehidro'!$E$4)</f>
        <v>0</v>
      </c>
      <c r="F29" s="16">
        <f>SUMIFS(PA!$K:$K,PA!$A:$A,$B29,PA!$O:$O,'PI Fehidro'!$F$4)</f>
        <v>0</v>
      </c>
      <c r="G29" s="16">
        <f>SUMIFS(PA!$L:$L,PA!$A:$A,$B29,PA!$O:$O,'PI Fehidro'!$G$4)</f>
        <v>0</v>
      </c>
      <c r="H29" s="16">
        <f>SUMIFS(PA!$L:$L,PA!$A:$A,$B29,PA!$O:$O,'PI Fehidro'!$H$4)</f>
        <v>0</v>
      </c>
      <c r="I29" s="16">
        <f>SUMIFS(PA!$M:$M,PA!$A:$A,$B29,PA!$O:$O,'PI Fehidro'!$I$4)</f>
        <v>0</v>
      </c>
      <c r="J29" s="16">
        <f>SUMIFS(PA!$M:$M,PA!$A:$A,$B29,PA!$O:$O,'PI Fehidro'!$J$4)</f>
        <v>0</v>
      </c>
      <c r="K29" s="19">
        <f t="shared" ref="K29:L29" si="25">C29+E29+G29+I29</f>
        <v>0</v>
      </c>
      <c r="L29" s="19">
        <f t="shared" si="25"/>
        <v>0</v>
      </c>
      <c r="M29" s="20">
        <f t="shared" si="1"/>
        <v>0</v>
      </c>
      <c r="N29" s="116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5">
      <c r="A30" s="14" t="s">
        <v>218</v>
      </c>
      <c r="B30" s="13" t="s">
        <v>221</v>
      </c>
      <c r="C30" s="16">
        <f>SUMIFS(PA!$J:$J,PA!$A:$A,$B30,PA!$O:$O,'PI Fehidro'!$C$4)</f>
        <v>0</v>
      </c>
      <c r="D30" s="16">
        <f>SUMIFS(PA!$J:$J,PA!$A:$A,$B30,PA!$O:$O,'PI Fehidro'!$D$4)</f>
        <v>0</v>
      </c>
      <c r="E30" s="16">
        <f>SUMIFS(PA!$K:$K,PA!$A:$A,$B30,PA!$O:$O,'PI Fehidro'!$E$4)</f>
        <v>0</v>
      </c>
      <c r="F30" s="16">
        <f>SUMIFS(PA!$K:$K,PA!$A:$A,$B30,PA!$O:$O,'PI Fehidro'!$F$4)</f>
        <v>0</v>
      </c>
      <c r="G30" s="16">
        <f>SUMIFS(PA!$L:$L,PA!$A:$A,$B30,PA!$O:$O,'PI Fehidro'!$G$4)</f>
        <v>0</v>
      </c>
      <c r="H30" s="16">
        <f>SUMIFS(PA!$L:$L,PA!$A:$A,$B30,PA!$O:$O,'PI Fehidro'!$H$4)</f>
        <v>0</v>
      </c>
      <c r="I30" s="16">
        <f>SUMIFS(PA!$M:$M,PA!$A:$A,$B30,PA!$O:$O,'PI Fehidro'!$I$4)</f>
        <v>0</v>
      </c>
      <c r="J30" s="16">
        <f>SUMIFS(PA!$M:$M,PA!$A:$A,$B30,PA!$O:$O,'PI Fehidro'!$J$4)</f>
        <v>0</v>
      </c>
      <c r="K30" s="19">
        <f t="shared" ref="K30:L30" si="26">C30+E30+G30+I30</f>
        <v>0</v>
      </c>
      <c r="L30" s="19">
        <f t="shared" si="26"/>
        <v>0</v>
      </c>
      <c r="M30" s="20">
        <f t="shared" si="1"/>
        <v>0</v>
      </c>
      <c r="N30" s="115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14" t="s">
        <v>222</v>
      </c>
      <c r="B31" s="13" t="s">
        <v>223</v>
      </c>
      <c r="C31" s="16">
        <f>SUMIFS(PA!$J:$J,PA!$A:$A,$B31,PA!$O:$O,'PI Fehidro'!$C$4)</f>
        <v>0</v>
      </c>
      <c r="D31" s="16">
        <f>SUMIFS(PA!$J:$J,PA!$A:$A,$B31,PA!$O:$O,'PI Fehidro'!$D$4)</f>
        <v>0</v>
      </c>
      <c r="E31" s="16">
        <f>SUMIFS(PA!$K:$K,PA!$A:$A,$B31,PA!$O:$O,'PI Fehidro'!$E$4)</f>
        <v>0</v>
      </c>
      <c r="F31" s="16">
        <f>SUMIFS(PA!$K:$K,PA!$A:$A,$B31,PA!$O:$O,'PI Fehidro'!$F$4)</f>
        <v>0</v>
      </c>
      <c r="G31" s="16">
        <f>SUMIFS(PA!$L:$L,PA!$A:$A,$B31,PA!$O:$O,'PI Fehidro'!$G$4)</f>
        <v>0</v>
      </c>
      <c r="H31" s="16">
        <f>SUMIFS(PA!$L:$L,PA!$A:$A,$B31,PA!$O:$O,'PI Fehidro'!$H$4)</f>
        <v>0</v>
      </c>
      <c r="I31" s="16">
        <f>SUMIFS(PA!$M:$M,PA!$A:$A,$B31,PA!$O:$O,'PI Fehidro'!$I$4)</f>
        <v>0</v>
      </c>
      <c r="J31" s="16">
        <f>SUMIFS(PA!$M:$M,PA!$A:$A,$B31,PA!$O:$O,'PI Fehidro'!$J$4)</f>
        <v>0</v>
      </c>
      <c r="K31" s="19">
        <f t="shared" ref="K31:L31" si="27">C31+E31+G31+I31</f>
        <v>0</v>
      </c>
      <c r="L31" s="19">
        <f t="shared" si="27"/>
        <v>0</v>
      </c>
      <c r="M31" s="20">
        <f t="shared" si="1"/>
        <v>0</v>
      </c>
      <c r="N31" s="114">
        <f>SUM(M31:M33)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14" t="s">
        <v>222</v>
      </c>
      <c r="B32" s="13" t="s">
        <v>224</v>
      </c>
      <c r="C32" s="16">
        <f>SUMIFS(PA!$J:$J,PA!$A:$A,$B32,PA!$O:$O,'PI Fehidro'!$C$4)</f>
        <v>0</v>
      </c>
      <c r="D32" s="16">
        <f>SUMIFS(PA!$J:$J,PA!$A:$A,$B32,PA!$O:$O,'PI Fehidro'!$D$4)</f>
        <v>0</v>
      </c>
      <c r="E32" s="16">
        <f>SUMIFS(PA!$K:$K,PA!$A:$A,$B32,PA!$O:$O,'PI Fehidro'!$E$4)</f>
        <v>0</v>
      </c>
      <c r="F32" s="16">
        <f>SUMIFS(PA!$K:$K,PA!$A:$A,$B32,PA!$O:$O,'PI Fehidro'!$F$4)</f>
        <v>0</v>
      </c>
      <c r="G32" s="16">
        <f>SUMIFS(PA!$L:$L,PA!$A:$A,$B32,PA!$O:$O,'PI Fehidro'!$G$4)</f>
        <v>0</v>
      </c>
      <c r="H32" s="16">
        <f>SUMIFS(PA!$L:$L,PA!$A:$A,$B32,PA!$O:$O,'PI Fehidro'!$H$4)</f>
        <v>0</v>
      </c>
      <c r="I32" s="16">
        <f>SUMIFS(PA!$M:$M,PA!$A:$A,$B32,PA!$O:$O,'PI Fehidro'!$I$4)</f>
        <v>0</v>
      </c>
      <c r="J32" s="16">
        <f>SUMIFS(PA!$M:$M,PA!$A:$A,$B32,PA!$O:$O,'PI Fehidro'!$J$4)</f>
        <v>0</v>
      </c>
      <c r="K32" s="19">
        <f t="shared" ref="K32:L32" si="28">C32+E32+G32+I32</f>
        <v>0</v>
      </c>
      <c r="L32" s="19">
        <f t="shared" si="28"/>
        <v>0</v>
      </c>
      <c r="M32" s="20">
        <f t="shared" si="1"/>
        <v>0</v>
      </c>
      <c r="N32" s="116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14" t="s">
        <v>222</v>
      </c>
      <c r="B33" s="13" t="s">
        <v>225</v>
      </c>
      <c r="C33" s="16">
        <f>SUMIFS(PA!$J:$J,PA!$A:$A,$B33,PA!$O:$O,'PI Fehidro'!$C$4)</f>
        <v>0</v>
      </c>
      <c r="D33" s="16">
        <f>SUMIFS(PA!$J:$J,PA!$A:$A,$B33,PA!$O:$O,'PI Fehidro'!$D$4)</f>
        <v>0</v>
      </c>
      <c r="E33" s="16">
        <f>SUMIFS(PA!$K:$K,PA!$A:$A,$B33,PA!$O:$O,'PI Fehidro'!$E$4)</f>
        <v>0</v>
      </c>
      <c r="F33" s="16">
        <f>SUMIFS(PA!$K:$K,PA!$A:$A,$B33,PA!$O:$O,'PI Fehidro'!$F$4)</f>
        <v>0</v>
      </c>
      <c r="G33" s="16">
        <f>SUMIFS(PA!$L:$L,PA!$A:$A,$B33,PA!$O:$O,'PI Fehidro'!$G$4)</f>
        <v>0</v>
      </c>
      <c r="H33" s="16">
        <f>SUMIFS(PA!$L:$L,PA!$A:$A,$B33,PA!$O:$O,'PI Fehidro'!$H$4)</f>
        <v>0</v>
      </c>
      <c r="I33" s="16">
        <f>SUMIFS(PA!$M:$M,PA!$A:$A,$B33,PA!$O:$O,'PI Fehidro'!$I$4)</f>
        <v>0</v>
      </c>
      <c r="J33" s="16">
        <f>SUMIFS(PA!$M:$M,PA!$A:$A,$B33,PA!$O:$O,'PI Fehidro'!$J$4)</f>
        <v>0</v>
      </c>
      <c r="K33" s="19">
        <f t="shared" ref="K33:L33" si="29">C33+E33+G33+I33</f>
        <v>0</v>
      </c>
      <c r="L33" s="19">
        <f t="shared" si="29"/>
        <v>0</v>
      </c>
      <c r="M33" s="20">
        <f t="shared" si="1"/>
        <v>0</v>
      </c>
      <c r="N33" s="115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14" t="s">
        <v>226</v>
      </c>
      <c r="B34" s="13" t="s">
        <v>103</v>
      </c>
      <c r="C34" s="16">
        <f>SUMIFS(PA!$J:$J,PA!$A:$A,$B34,PA!$O:$O,'PI Fehidro'!$C$4)</f>
        <v>0</v>
      </c>
      <c r="D34" s="16">
        <f>SUMIFS(PA!$J:$J,PA!$A:$A,$B34,PA!$O:$O,'PI Fehidro'!$D$4)</f>
        <v>0</v>
      </c>
      <c r="E34" s="16">
        <f>SUMIFS(PA!$K:$K,PA!$A:$A,$B34,PA!$O:$O,'PI Fehidro'!$E$4)</f>
        <v>0</v>
      </c>
      <c r="F34" s="16">
        <f>SUMIFS(PA!$K:$K,PA!$A:$A,$B34,PA!$O:$O,'PI Fehidro'!$F$4)</f>
        <v>300000</v>
      </c>
      <c r="G34" s="16">
        <f>SUMIFS(PA!$L:$L,PA!$A:$A,$B34,PA!$O:$O,'PI Fehidro'!$G$4)</f>
        <v>0</v>
      </c>
      <c r="H34" s="16">
        <f>SUMIFS(PA!$L:$L,PA!$A:$A,$B34,PA!$O:$O,'PI Fehidro'!$H$4)</f>
        <v>300000</v>
      </c>
      <c r="I34" s="16">
        <f>SUMIFS(PA!$M:$M,PA!$A:$A,$B34,PA!$O:$O,'PI Fehidro'!$I$4)</f>
        <v>0</v>
      </c>
      <c r="J34" s="16">
        <f>SUMIFS(PA!$M:$M,PA!$A:$A,$B34,PA!$O:$O,'PI Fehidro'!$J$4)</f>
        <v>300000</v>
      </c>
      <c r="K34" s="19">
        <f t="shared" ref="K34:L34" si="30">C34+E34+G34+I34</f>
        <v>0</v>
      </c>
      <c r="L34" s="19">
        <f t="shared" si="30"/>
        <v>900000</v>
      </c>
      <c r="M34" s="20">
        <f t="shared" si="1"/>
        <v>1.022565884195129E-2</v>
      </c>
      <c r="N34" s="114">
        <f>SUM(M34:M36)</f>
        <v>1.3634211789268387E-2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14" t="s">
        <v>226</v>
      </c>
      <c r="B35" s="13" t="s">
        <v>227</v>
      </c>
      <c r="C35" s="16">
        <f>SUMIFS(PA!$J:$J,PA!$A:$A,$B35,PA!$O:$O,'PI Fehidro'!$C$4)</f>
        <v>0</v>
      </c>
      <c r="D35" s="16">
        <f>SUMIFS(PA!$J:$J,PA!$A:$A,$B35,PA!$O:$O,'PI Fehidro'!$D$4)</f>
        <v>0</v>
      </c>
      <c r="E35" s="16">
        <f>SUMIFS(PA!$K:$K,PA!$A:$A,$B35,PA!$O:$O,'PI Fehidro'!$E$4)</f>
        <v>0</v>
      </c>
      <c r="F35" s="16">
        <f>SUMIFS(PA!$K:$K,PA!$A:$A,$B35,PA!$O:$O,'PI Fehidro'!$F$4)</f>
        <v>0</v>
      </c>
      <c r="G35" s="16">
        <f>SUMIFS(PA!$L:$L,PA!$A:$A,$B35,PA!$O:$O,'PI Fehidro'!$G$4)</f>
        <v>0</v>
      </c>
      <c r="H35" s="16">
        <f>SUMIFS(PA!$L:$L,PA!$A:$A,$B35,PA!$O:$O,'PI Fehidro'!$H$4)</f>
        <v>0</v>
      </c>
      <c r="I35" s="16">
        <f>SUMIFS(PA!$M:$M,PA!$A:$A,$B35,PA!$O:$O,'PI Fehidro'!$I$4)</f>
        <v>0</v>
      </c>
      <c r="J35" s="16">
        <f>SUMIFS(PA!$M:$M,PA!$A:$A,$B35,PA!$O:$O,'PI Fehidro'!$J$4)</f>
        <v>0</v>
      </c>
      <c r="K35" s="19">
        <f t="shared" ref="K35:L35" si="31">C35+E35+G35+I35</f>
        <v>0</v>
      </c>
      <c r="L35" s="19">
        <f t="shared" si="31"/>
        <v>0</v>
      </c>
      <c r="M35" s="20">
        <f t="shared" si="1"/>
        <v>0</v>
      </c>
      <c r="N35" s="116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14" t="s">
        <v>226</v>
      </c>
      <c r="B36" s="13" t="s">
        <v>107</v>
      </c>
      <c r="C36" s="16">
        <f>SUMIFS(PA!$J:$J,PA!$A:$A,$B36,PA!$O:$O,'PI Fehidro'!$C$4)</f>
        <v>0</v>
      </c>
      <c r="D36" s="16">
        <f>SUMIFS(PA!$J:$J,PA!$A:$A,$B36,PA!$O:$O,'PI Fehidro'!$D$4)</f>
        <v>0</v>
      </c>
      <c r="E36" s="16">
        <f>SUMIFS(PA!$K:$K,PA!$A:$A,$B36,PA!$O:$O,'PI Fehidro'!$E$4)</f>
        <v>0</v>
      </c>
      <c r="F36" s="16">
        <f>SUMIFS(PA!$K:$K,PA!$A:$A,$B36,PA!$O:$O,'PI Fehidro'!$F$4)</f>
        <v>150000</v>
      </c>
      <c r="G36" s="16">
        <f>SUMIFS(PA!$L:$L,PA!$A:$A,$B36,PA!$O:$O,'PI Fehidro'!$G$4)</f>
        <v>0</v>
      </c>
      <c r="H36" s="16">
        <f>SUMIFS(PA!$L:$L,PA!$A:$A,$B36,PA!$O:$O,'PI Fehidro'!$H$4)</f>
        <v>150000</v>
      </c>
      <c r="I36" s="16">
        <f>SUMIFS(PA!$M:$M,PA!$A:$A,$B36,PA!$O:$O,'PI Fehidro'!$I$4)</f>
        <v>0</v>
      </c>
      <c r="J36" s="16">
        <f>SUMIFS(PA!$M:$M,PA!$A:$A,$B36,PA!$O:$O,'PI Fehidro'!$J$4)</f>
        <v>0</v>
      </c>
      <c r="K36" s="19">
        <f t="shared" ref="K36:L36" si="32">C36+E36+G36+I36</f>
        <v>0</v>
      </c>
      <c r="L36" s="19">
        <f t="shared" si="32"/>
        <v>300000</v>
      </c>
      <c r="M36" s="20">
        <f t="shared" si="1"/>
        <v>3.4085529473170968E-3</v>
      </c>
      <c r="N36" s="115"/>
      <c r="O36" s="1"/>
      <c r="P36" s="3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 x14ac:dyDescent="0.25">
      <c r="A37" s="122" t="s">
        <v>228</v>
      </c>
      <c r="B37" s="119"/>
      <c r="C37" s="37">
        <f t="shared" ref="C37:L37" si="33">SUM(C5:C36)</f>
        <v>1360122.45</v>
      </c>
      <c r="D37" s="37">
        <f t="shared" si="33"/>
        <v>27690473.66</v>
      </c>
      <c r="E37" s="37">
        <f t="shared" si="33"/>
        <v>1383949.22</v>
      </c>
      <c r="F37" s="37">
        <f t="shared" si="33"/>
        <v>15513325.7216</v>
      </c>
      <c r="G37" s="37">
        <f t="shared" si="33"/>
        <v>1878168.15</v>
      </c>
      <c r="H37" s="37">
        <f t="shared" si="33"/>
        <v>20658899.149999999</v>
      </c>
      <c r="I37" s="37">
        <f t="shared" si="33"/>
        <v>1936400.85</v>
      </c>
      <c r="J37" s="37">
        <f t="shared" si="33"/>
        <v>17592549.576666668</v>
      </c>
      <c r="K37" s="37">
        <f t="shared" si="33"/>
        <v>6558640.6700000009</v>
      </c>
      <c r="L37" s="37">
        <f t="shared" si="33"/>
        <v>81455248.108266667</v>
      </c>
      <c r="M37" s="39"/>
      <c r="N37" s="40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 x14ac:dyDescent="0.25">
      <c r="A38" s="122" t="s">
        <v>229</v>
      </c>
      <c r="B38" s="118"/>
      <c r="C38" s="118"/>
      <c r="D38" s="118"/>
      <c r="E38" s="118"/>
      <c r="F38" s="118"/>
      <c r="G38" s="118"/>
      <c r="H38" s="118"/>
      <c r="I38" s="118"/>
      <c r="J38" s="119"/>
      <c r="K38" s="123">
        <f>SUM(K37,L37)</f>
        <v>88013888.778266668</v>
      </c>
      <c r="L38" s="118"/>
      <c r="M38" s="118"/>
      <c r="N38" s="119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5">
      <c r="A39" s="30"/>
      <c r="B39" s="4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43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5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4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5">
      <c r="A41" s="2"/>
      <c r="B41" s="23"/>
      <c r="C41" s="2"/>
      <c r="D41" s="2"/>
      <c r="E41" s="2"/>
      <c r="F41" s="2"/>
      <c r="G41" s="2"/>
      <c r="H41" s="2"/>
      <c r="I41" s="2"/>
      <c r="J41" s="2"/>
      <c r="K41" s="2"/>
      <c r="L41" s="2"/>
      <c r="M41" s="25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5">
      <c r="A42" s="2"/>
      <c r="B42" s="23"/>
      <c r="C42" s="2"/>
      <c r="D42" s="2"/>
      <c r="E42" s="2"/>
      <c r="F42" s="2"/>
      <c r="G42" s="2"/>
      <c r="H42" s="2"/>
      <c r="I42" s="2"/>
      <c r="J42" s="2"/>
      <c r="K42" s="2"/>
      <c r="L42" s="2"/>
      <c r="M42" s="25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 x14ac:dyDescent="0.25">
      <c r="A43" s="2"/>
      <c r="B43" s="23"/>
      <c r="C43" s="2"/>
      <c r="D43" s="2"/>
      <c r="E43" s="2"/>
      <c r="F43" s="2"/>
      <c r="G43" s="2"/>
      <c r="H43" s="2"/>
      <c r="I43" s="2"/>
      <c r="J43" s="2"/>
      <c r="K43" s="2"/>
      <c r="L43" s="2"/>
      <c r="M43" s="25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 x14ac:dyDescent="0.25">
      <c r="A44" s="2"/>
      <c r="B44" s="23"/>
      <c r="C44" s="2"/>
      <c r="D44" s="2"/>
      <c r="E44" s="2"/>
      <c r="F44" s="2"/>
      <c r="G44" s="2"/>
      <c r="H44" s="2"/>
      <c r="I44" s="2"/>
      <c r="J44" s="2"/>
      <c r="K44" s="2"/>
      <c r="L44" s="2"/>
      <c r="M44" s="25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.5" customHeight="1" x14ac:dyDescent="0.25">
      <c r="A45" s="2"/>
      <c r="B45" s="23"/>
      <c r="C45" s="2"/>
      <c r="D45" s="2"/>
      <c r="E45" s="2"/>
      <c r="F45" s="2"/>
      <c r="G45" s="2"/>
      <c r="H45" s="2"/>
      <c r="I45" s="2"/>
      <c r="J45" s="2"/>
      <c r="K45" s="2"/>
      <c r="L45" s="2"/>
      <c r="M45" s="25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4.5" customHeight="1" x14ac:dyDescent="0.25">
      <c r="A46" s="2"/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5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5">
      <c r="A47" s="2"/>
      <c r="B47" s="23"/>
      <c r="C47" s="2"/>
      <c r="D47" s="2"/>
      <c r="E47" s="2"/>
      <c r="F47" s="2"/>
      <c r="G47" s="2"/>
      <c r="H47" s="2"/>
      <c r="I47" s="2"/>
      <c r="J47" s="2"/>
      <c r="K47" s="2"/>
      <c r="L47" s="2"/>
      <c r="M47" s="25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5">
      <c r="A48" s="2"/>
      <c r="B48" s="23"/>
      <c r="C48" s="2"/>
      <c r="D48" s="2"/>
      <c r="E48" s="2"/>
      <c r="F48" s="2"/>
      <c r="G48" s="2"/>
      <c r="H48" s="2"/>
      <c r="I48" s="2"/>
      <c r="J48" s="2"/>
      <c r="K48" s="2"/>
      <c r="L48" s="2"/>
      <c r="M48" s="25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5">
      <c r="A49" s="2"/>
      <c r="B49" s="23"/>
      <c r="C49" s="2"/>
      <c r="D49" s="2"/>
      <c r="E49" s="2"/>
      <c r="F49" s="2"/>
      <c r="G49" s="2"/>
      <c r="H49" s="2"/>
      <c r="I49" s="2"/>
      <c r="J49" s="2"/>
      <c r="K49" s="2"/>
      <c r="L49" s="2"/>
      <c r="M49" s="25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5">
      <c r="A50" s="2"/>
      <c r="B50" s="23"/>
      <c r="C50" s="2"/>
      <c r="D50" s="2"/>
      <c r="E50" s="2"/>
      <c r="F50" s="2"/>
      <c r="G50" s="2"/>
      <c r="H50" s="2"/>
      <c r="I50" s="2"/>
      <c r="J50" s="2"/>
      <c r="K50" s="2"/>
      <c r="L50" s="2"/>
      <c r="M50" s="25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5">
      <c r="A51" s="2"/>
      <c r="B51" s="23"/>
      <c r="C51" s="2"/>
      <c r="D51" s="2"/>
      <c r="E51" s="2"/>
      <c r="F51" s="2"/>
      <c r="G51" s="2"/>
      <c r="H51" s="2"/>
      <c r="I51" s="2"/>
      <c r="J51" s="2"/>
      <c r="K51" s="2"/>
      <c r="L51" s="2"/>
      <c r="M51" s="25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5">
      <c r="A52" s="2"/>
      <c r="B52" s="23"/>
      <c r="C52" s="2"/>
      <c r="D52" s="2"/>
      <c r="E52" s="2"/>
      <c r="F52" s="2"/>
      <c r="G52" s="2"/>
      <c r="H52" s="2"/>
      <c r="I52" s="2"/>
      <c r="J52" s="2"/>
      <c r="K52" s="2"/>
      <c r="L52" s="2"/>
      <c r="M52" s="25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5">
      <c r="A53" s="2"/>
      <c r="B53" s="23"/>
      <c r="C53" s="2"/>
      <c r="D53" s="2"/>
      <c r="E53" s="2"/>
      <c r="F53" s="2"/>
      <c r="G53" s="2"/>
      <c r="H53" s="2"/>
      <c r="I53" s="2"/>
      <c r="J53" s="2"/>
      <c r="K53" s="2"/>
      <c r="L53" s="2"/>
      <c r="M53" s="25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5">
      <c r="A54" s="2"/>
      <c r="B54" s="23"/>
      <c r="C54" s="2"/>
      <c r="D54" s="2"/>
      <c r="E54" s="2"/>
      <c r="F54" s="2"/>
      <c r="G54" s="2"/>
      <c r="H54" s="2"/>
      <c r="I54" s="2"/>
      <c r="J54" s="2"/>
      <c r="K54" s="2"/>
      <c r="L54" s="2"/>
      <c r="M54" s="25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5">
      <c r="A55" s="2"/>
      <c r="B55" s="23"/>
      <c r="C55" s="2"/>
      <c r="D55" s="2"/>
      <c r="E55" s="2"/>
      <c r="F55" s="2"/>
      <c r="G55" s="2"/>
      <c r="H55" s="2"/>
      <c r="I55" s="2"/>
      <c r="J55" s="2"/>
      <c r="K55" s="2"/>
      <c r="L55" s="2"/>
      <c r="M55" s="25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5">
      <c r="A56" s="2"/>
      <c r="B56" s="23"/>
      <c r="C56" s="2"/>
      <c r="D56" s="2"/>
      <c r="E56" s="2"/>
      <c r="F56" s="2"/>
      <c r="G56" s="2"/>
      <c r="H56" s="2"/>
      <c r="I56" s="2"/>
      <c r="J56" s="2"/>
      <c r="K56" s="2"/>
      <c r="L56" s="2"/>
      <c r="M56" s="25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5">
      <c r="A57" s="2"/>
      <c r="B57" s="23"/>
      <c r="C57" s="2"/>
      <c r="D57" s="2"/>
      <c r="E57" s="2"/>
      <c r="F57" s="2"/>
      <c r="G57" s="2"/>
      <c r="H57" s="2"/>
      <c r="I57" s="2"/>
      <c r="J57" s="2"/>
      <c r="K57" s="2"/>
      <c r="L57" s="2"/>
      <c r="M57" s="25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5">
      <c r="A58" s="2"/>
      <c r="B58" s="23"/>
      <c r="C58" s="2"/>
      <c r="D58" s="2"/>
      <c r="E58" s="2"/>
      <c r="F58" s="2"/>
      <c r="G58" s="2"/>
      <c r="H58" s="2"/>
      <c r="I58" s="2"/>
      <c r="J58" s="2"/>
      <c r="K58" s="2"/>
      <c r="L58" s="2"/>
      <c r="M58" s="25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5">
      <c r="A59" s="2"/>
      <c r="B59" s="23"/>
      <c r="C59" s="2"/>
      <c r="D59" s="2"/>
      <c r="E59" s="2"/>
      <c r="F59" s="2"/>
      <c r="G59" s="2"/>
      <c r="H59" s="2"/>
      <c r="I59" s="2"/>
      <c r="J59" s="2"/>
      <c r="K59" s="2"/>
      <c r="L59" s="2"/>
      <c r="M59" s="25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5">
      <c r="A60" s="2"/>
      <c r="B60" s="23"/>
      <c r="C60" s="2"/>
      <c r="D60" s="2"/>
      <c r="E60" s="2"/>
      <c r="F60" s="2"/>
      <c r="G60" s="2"/>
      <c r="H60" s="2"/>
      <c r="I60" s="2"/>
      <c r="J60" s="2"/>
      <c r="K60" s="2"/>
      <c r="L60" s="2"/>
      <c r="M60" s="25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5">
      <c r="A61" s="2"/>
      <c r="B61" s="23"/>
      <c r="C61" s="2"/>
      <c r="D61" s="2"/>
      <c r="E61" s="2"/>
      <c r="F61" s="2"/>
      <c r="G61" s="2"/>
      <c r="H61" s="2"/>
      <c r="I61" s="2"/>
      <c r="J61" s="2"/>
      <c r="K61" s="2"/>
      <c r="L61" s="2"/>
      <c r="M61" s="25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5">
      <c r="A62" s="2"/>
      <c r="B62" s="23"/>
      <c r="C62" s="2"/>
      <c r="D62" s="2"/>
      <c r="E62" s="2"/>
      <c r="F62" s="2"/>
      <c r="G62" s="2"/>
      <c r="H62" s="2"/>
      <c r="I62" s="2"/>
      <c r="J62" s="2"/>
      <c r="K62" s="2"/>
      <c r="L62" s="2"/>
      <c r="M62" s="25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5">
      <c r="A63" s="2"/>
      <c r="B63" s="23"/>
      <c r="C63" s="2"/>
      <c r="D63" s="2"/>
      <c r="E63" s="2"/>
      <c r="F63" s="2"/>
      <c r="G63" s="2"/>
      <c r="H63" s="2"/>
      <c r="I63" s="2"/>
      <c r="J63" s="2"/>
      <c r="K63" s="2"/>
      <c r="L63" s="2"/>
      <c r="M63" s="25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5">
      <c r="A64" s="2"/>
      <c r="B64" s="23"/>
      <c r="C64" s="2"/>
      <c r="D64" s="2"/>
      <c r="E64" s="2"/>
      <c r="F64" s="2"/>
      <c r="G64" s="2"/>
      <c r="H64" s="2"/>
      <c r="I64" s="2"/>
      <c r="J64" s="2"/>
      <c r="K64" s="2"/>
      <c r="L64" s="2"/>
      <c r="M64" s="25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5">
      <c r="A65" s="2"/>
      <c r="B65" s="23"/>
      <c r="C65" s="2"/>
      <c r="D65" s="2"/>
      <c r="E65" s="2"/>
      <c r="F65" s="2"/>
      <c r="G65" s="2"/>
      <c r="H65" s="2"/>
      <c r="I65" s="2"/>
      <c r="J65" s="2"/>
      <c r="K65" s="2"/>
      <c r="L65" s="2"/>
      <c r="M65" s="25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5">
      <c r="A66" s="2"/>
      <c r="B66" s="23"/>
      <c r="C66" s="2"/>
      <c r="D66" s="2"/>
      <c r="E66" s="2"/>
      <c r="F66" s="2"/>
      <c r="G66" s="2"/>
      <c r="H66" s="2"/>
      <c r="I66" s="2"/>
      <c r="J66" s="2"/>
      <c r="K66" s="2"/>
      <c r="L66" s="2"/>
      <c r="M66" s="25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5">
      <c r="A67" s="2"/>
      <c r="B67" s="23"/>
      <c r="C67" s="2"/>
      <c r="D67" s="2"/>
      <c r="E67" s="2"/>
      <c r="F67" s="2"/>
      <c r="G67" s="2"/>
      <c r="H67" s="2"/>
      <c r="I67" s="2"/>
      <c r="J67" s="2"/>
      <c r="K67" s="2"/>
      <c r="L67" s="2"/>
      <c r="M67" s="25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5">
      <c r="A68" s="2"/>
      <c r="B68" s="23"/>
      <c r="C68" s="2"/>
      <c r="D68" s="2"/>
      <c r="E68" s="2"/>
      <c r="F68" s="2"/>
      <c r="G68" s="2"/>
      <c r="H68" s="2"/>
      <c r="I68" s="2"/>
      <c r="J68" s="2"/>
      <c r="K68" s="2"/>
      <c r="L68" s="2"/>
      <c r="M68" s="25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5">
      <c r="A69" s="2"/>
      <c r="B69" s="23"/>
      <c r="C69" s="2"/>
      <c r="D69" s="2"/>
      <c r="E69" s="2"/>
      <c r="F69" s="2"/>
      <c r="G69" s="2"/>
      <c r="H69" s="2"/>
      <c r="I69" s="2"/>
      <c r="J69" s="2"/>
      <c r="K69" s="2"/>
      <c r="L69" s="2"/>
      <c r="M69" s="25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5">
      <c r="A70" s="2"/>
      <c r="B70" s="23"/>
      <c r="C70" s="2"/>
      <c r="D70" s="2"/>
      <c r="E70" s="2"/>
      <c r="F70" s="2"/>
      <c r="G70" s="2"/>
      <c r="H70" s="2"/>
      <c r="I70" s="2"/>
      <c r="J70" s="2"/>
      <c r="K70" s="2"/>
      <c r="L70" s="2"/>
      <c r="M70" s="25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5">
      <c r="A71" s="2"/>
      <c r="B71" s="23"/>
      <c r="C71" s="2"/>
      <c r="D71" s="2"/>
      <c r="E71" s="2"/>
      <c r="F71" s="2"/>
      <c r="G71" s="2"/>
      <c r="H71" s="2"/>
      <c r="I71" s="2"/>
      <c r="J71" s="2"/>
      <c r="K71" s="2"/>
      <c r="L71" s="2"/>
      <c r="M71" s="25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5">
      <c r="A72" s="2"/>
      <c r="B72" s="23"/>
      <c r="C72" s="2"/>
      <c r="D72" s="2"/>
      <c r="E72" s="2"/>
      <c r="F72" s="2"/>
      <c r="G72" s="2"/>
      <c r="H72" s="2"/>
      <c r="I72" s="2"/>
      <c r="J72" s="2"/>
      <c r="K72" s="2"/>
      <c r="L72" s="2"/>
      <c r="M72" s="25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5">
      <c r="A73" s="2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5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5">
      <c r="A74" s="2"/>
      <c r="B74" s="23"/>
      <c r="C74" s="2"/>
      <c r="D74" s="2"/>
      <c r="E74" s="2"/>
      <c r="F74" s="2"/>
      <c r="G74" s="2"/>
      <c r="H74" s="2"/>
      <c r="I74" s="2"/>
      <c r="J74" s="2"/>
      <c r="K74" s="2"/>
      <c r="L74" s="2"/>
      <c r="M74" s="25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5">
      <c r="A75" s="2"/>
      <c r="B75" s="23"/>
      <c r="C75" s="2"/>
      <c r="D75" s="2"/>
      <c r="E75" s="2"/>
      <c r="F75" s="2"/>
      <c r="G75" s="2"/>
      <c r="H75" s="2"/>
      <c r="I75" s="2"/>
      <c r="J75" s="2"/>
      <c r="K75" s="2"/>
      <c r="L75" s="2"/>
      <c r="M75" s="25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5">
      <c r="A76" s="2"/>
      <c r="B76" s="23"/>
      <c r="C76" s="2"/>
      <c r="D76" s="2"/>
      <c r="E76" s="2"/>
      <c r="F76" s="2"/>
      <c r="G76" s="2"/>
      <c r="H76" s="2"/>
      <c r="I76" s="2"/>
      <c r="J76" s="2"/>
      <c r="K76" s="2"/>
      <c r="L76" s="2"/>
      <c r="M76" s="25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5">
      <c r="A77" s="2"/>
      <c r="B77" s="23"/>
      <c r="C77" s="2"/>
      <c r="D77" s="2"/>
      <c r="E77" s="2"/>
      <c r="F77" s="2"/>
      <c r="G77" s="2"/>
      <c r="H77" s="2"/>
      <c r="I77" s="2"/>
      <c r="J77" s="2"/>
      <c r="K77" s="2"/>
      <c r="L77" s="2"/>
      <c r="M77" s="25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5">
      <c r="A78" s="2"/>
      <c r="B78" s="23"/>
      <c r="C78" s="2"/>
      <c r="D78" s="2"/>
      <c r="E78" s="2"/>
      <c r="F78" s="2"/>
      <c r="G78" s="2"/>
      <c r="H78" s="2"/>
      <c r="I78" s="2"/>
      <c r="J78" s="2"/>
      <c r="K78" s="2"/>
      <c r="L78" s="2"/>
      <c r="M78" s="25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5">
      <c r="A79" s="2"/>
      <c r="B79" s="23"/>
      <c r="C79" s="2"/>
      <c r="D79" s="2"/>
      <c r="E79" s="2"/>
      <c r="F79" s="2"/>
      <c r="G79" s="2"/>
      <c r="H79" s="2"/>
      <c r="I79" s="2"/>
      <c r="J79" s="2"/>
      <c r="K79" s="2"/>
      <c r="L79" s="2"/>
      <c r="M79" s="25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5">
      <c r="A80" s="2"/>
      <c r="B80" s="23"/>
      <c r="C80" s="2"/>
      <c r="D80" s="2"/>
      <c r="E80" s="2"/>
      <c r="F80" s="2"/>
      <c r="G80" s="2"/>
      <c r="H80" s="2"/>
      <c r="I80" s="2"/>
      <c r="J80" s="2"/>
      <c r="K80" s="2"/>
      <c r="L80" s="2"/>
      <c r="M80" s="25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5">
      <c r="A81" s="2"/>
      <c r="B81" s="23"/>
      <c r="C81" s="2"/>
      <c r="D81" s="2"/>
      <c r="E81" s="2"/>
      <c r="F81" s="2"/>
      <c r="G81" s="2"/>
      <c r="H81" s="2"/>
      <c r="I81" s="2"/>
      <c r="J81" s="2"/>
      <c r="K81" s="2"/>
      <c r="L81" s="2"/>
      <c r="M81" s="25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5">
      <c r="A82" s="2"/>
      <c r="B82" s="23"/>
      <c r="C82" s="2"/>
      <c r="D82" s="2"/>
      <c r="E82" s="2"/>
      <c r="F82" s="2"/>
      <c r="G82" s="2"/>
      <c r="H82" s="2"/>
      <c r="I82" s="2"/>
      <c r="J82" s="2"/>
      <c r="K82" s="2"/>
      <c r="L82" s="2"/>
      <c r="M82" s="25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5">
      <c r="A83" s="2"/>
      <c r="B83" s="23"/>
      <c r="C83" s="2"/>
      <c r="D83" s="2"/>
      <c r="E83" s="2"/>
      <c r="F83" s="2"/>
      <c r="G83" s="2"/>
      <c r="H83" s="2"/>
      <c r="I83" s="2"/>
      <c r="J83" s="2"/>
      <c r="K83" s="2"/>
      <c r="L83" s="2"/>
      <c r="M83" s="25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5">
      <c r="A84" s="2"/>
      <c r="B84" s="23"/>
      <c r="C84" s="2"/>
      <c r="D84" s="2"/>
      <c r="E84" s="2"/>
      <c r="F84" s="2"/>
      <c r="G84" s="2"/>
      <c r="H84" s="2"/>
      <c r="I84" s="2"/>
      <c r="J84" s="2"/>
      <c r="K84" s="2"/>
      <c r="L84" s="2"/>
      <c r="M84" s="25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5">
      <c r="A85" s="2"/>
      <c r="B85" s="23"/>
      <c r="C85" s="2"/>
      <c r="D85" s="2"/>
      <c r="E85" s="2"/>
      <c r="F85" s="2"/>
      <c r="G85" s="2"/>
      <c r="H85" s="2"/>
      <c r="I85" s="2"/>
      <c r="J85" s="2"/>
      <c r="K85" s="2"/>
      <c r="L85" s="2"/>
      <c r="M85" s="25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5">
      <c r="A86" s="2"/>
      <c r="B86" s="23"/>
      <c r="C86" s="2"/>
      <c r="D86" s="2"/>
      <c r="E86" s="2"/>
      <c r="F86" s="2"/>
      <c r="G86" s="2"/>
      <c r="H86" s="2"/>
      <c r="I86" s="2"/>
      <c r="J86" s="2"/>
      <c r="K86" s="2"/>
      <c r="L86" s="2"/>
      <c r="M86" s="25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5">
      <c r="A87" s="2"/>
      <c r="B87" s="23"/>
      <c r="C87" s="2"/>
      <c r="D87" s="2"/>
      <c r="E87" s="2"/>
      <c r="F87" s="2"/>
      <c r="G87" s="2"/>
      <c r="H87" s="2"/>
      <c r="I87" s="2"/>
      <c r="J87" s="2"/>
      <c r="K87" s="2"/>
      <c r="L87" s="2"/>
      <c r="M87" s="25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5">
      <c r="A88" s="2"/>
      <c r="B88" s="23"/>
      <c r="C88" s="2"/>
      <c r="D88" s="2"/>
      <c r="E88" s="2"/>
      <c r="F88" s="2"/>
      <c r="G88" s="2"/>
      <c r="H88" s="2"/>
      <c r="I88" s="2"/>
      <c r="J88" s="2"/>
      <c r="K88" s="2"/>
      <c r="L88" s="2"/>
      <c r="M88" s="25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5">
      <c r="A89" s="2"/>
      <c r="B89" s="23"/>
      <c r="C89" s="2"/>
      <c r="D89" s="2"/>
      <c r="E89" s="2"/>
      <c r="F89" s="2"/>
      <c r="G89" s="2"/>
      <c r="H89" s="2"/>
      <c r="I89" s="2"/>
      <c r="J89" s="2"/>
      <c r="K89" s="2"/>
      <c r="L89" s="2"/>
      <c r="M89" s="25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5">
      <c r="A90" s="2"/>
      <c r="B90" s="23"/>
      <c r="C90" s="2"/>
      <c r="D90" s="2"/>
      <c r="E90" s="2"/>
      <c r="F90" s="2"/>
      <c r="G90" s="2"/>
      <c r="H90" s="2"/>
      <c r="I90" s="2"/>
      <c r="J90" s="2"/>
      <c r="K90" s="2"/>
      <c r="L90" s="2"/>
      <c r="M90" s="25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5">
      <c r="A91" s="2"/>
      <c r="B91" s="23"/>
      <c r="C91" s="2"/>
      <c r="D91" s="2"/>
      <c r="E91" s="2"/>
      <c r="F91" s="2"/>
      <c r="G91" s="2"/>
      <c r="H91" s="2"/>
      <c r="I91" s="2"/>
      <c r="J91" s="2"/>
      <c r="K91" s="2"/>
      <c r="L91" s="2"/>
      <c r="M91" s="25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5">
      <c r="A92" s="2"/>
      <c r="B92" s="23"/>
      <c r="C92" s="2"/>
      <c r="D92" s="2"/>
      <c r="E92" s="2"/>
      <c r="F92" s="2"/>
      <c r="G92" s="2"/>
      <c r="H92" s="2"/>
      <c r="I92" s="2"/>
      <c r="J92" s="2"/>
      <c r="K92" s="2"/>
      <c r="L92" s="2"/>
      <c r="M92" s="25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5">
      <c r="A93" s="2"/>
      <c r="B93" s="23"/>
      <c r="C93" s="2"/>
      <c r="D93" s="2"/>
      <c r="E93" s="2"/>
      <c r="F93" s="2"/>
      <c r="G93" s="2"/>
      <c r="H93" s="2"/>
      <c r="I93" s="2"/>
      <c r="J93" s="2"/>
      <c r="K93" s="2"/>
      <c r="L93" s="2"/>
      <c r="M93" s="25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5">
      <c r="A94" s="2"/>
      <c r="B94" s="23"/>
      <c r="C94" s="2"/>
      <c r="D94" s="2"/>
      <c r="E94" s="2"/>
      <c r="F94" s="2"/>
      <c r="G94" s="2"/>
      <c r="H94" s="2"/>
      <c r="I94" s="2"/>
      <c r="J94" s="2"/>
      <c r="K94" s="2"/>
      <c r="L94" s="2"/>
      <c r="M94" s="25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5">
      <c r="A95" s="2"/>
      <c r="B95" s="23"/>
      <c r="C95" s="2"/>
      <c r="D95" s="2"/>
      <c r="E95" s="2"/>
      <c r="F95" s="2"/>
      <c r="G95" s="2"/>
      <c r="H95" s="2"/>
      <c r="I95" s="2"/>
      <c r="J95" s="2"/>
      <c r="K95" s="2"/>
      <c r="L95" s="2"/>
      <c r="M95" s="25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5">
      <c r="A96" s="2"/>
      <c r="B96" s="23"/>
      <c r="C96" s="2"/>
      <c r="D96" s="2"/>
      <c r="E96" s="2"/>
      <c r="F96" s="2"/>
      <c r="G96" s="2"/>
      <c r="H96" s="2"/>
      <c r="I96" s="2"/>
      <c r="J96" s="2"/>
      <c r="K96" s="2"/>
      <c r="L96" s="2"/>
      <c r="M96" s="25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5">
      <c r="A97" s="2"/>
      <c r="B97" s="23"/>
      <c r="C97" s="2"/>
      <c r="D97" s="2"/>
      <c r="E97" s="2"/>
      <c r="F97" s="2"/>
      <c r="G97" s="2"/>
      <c r="H97" s="2"/>
      <c r="I97" s="2"/>
      <c r="J97" s="2"/>
      <c r="K97" s="2"/>
      <c r="L97" s="2"/>
      <c r="M97" s="25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5">
      <c r="A98" s="2"/>
      <c r="B98" s="23"/>
      <c r="C98" s="2"/>
      <c r="D98" s="2"/>
      <c r="E98" s="2"/>
      <c r="F98" s="2"/>
      <c r="G98" s="2"/>
      <c r="H98" s="2"/>
      <c r="I98" s="2"/>
      <c r="J98" s="2"/>
      <c r="K98" s="2"/>
      <c r="L98" s="2"/>
      <c r="M98" s="25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5">
      <c r="A99" s="2"/>
      <c r="B99" s="23"/>
      <c r="C99" s="2"/>
      <c r="D99" s="2"/>
      <c r="E99" s="2"/>
      <c r="F99" s="2"/>
      <c r="G99" s="2"/>
      <c r="H99" s="2"/>
      <c r="I99" s="2"/>
      <c r="J99" s="2"/>
      <c r="K99" s="2"/>
      <c r="L99" s="2"/>
      <c r="M99" s="25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5">
      <c r="A100" s="2"/>
      <c r="B100" s="2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5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5">
      <c r="A101" s="2"/>
      <c r="B101" s="2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5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5">
      <c r="A102" s="2"/>
      <c r="B102" s="2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5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5">
      <c r="A103" s="2"/>
      <c r="B103" s="2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5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5">
      <c r="A104" s="2"/>
      <c r="B104" s="2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5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5">
      <c r="A105" s="2"/>
      <c r="B105" s="2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5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5">
      <c r="A106" s="2"/>
      <c r="B106" s="2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5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5">
      <c r="A107" s="2"/>
      <c r="B107" s="2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5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5">
      <c r="A108" s="2"/>
      <c r="B108" s="2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5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5">
      <c r="A109" s="2"/>
      <c r="B109" s="2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5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5">
      <c r="A110" s="2"/>
      <c r="B110" s="2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5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5">
      <c r="A111" s="2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5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5">
      <c r="A112" s="2"/>
      <c r="B112" s="2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5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5">
      <c r="A113" s="2"/>
      <c r="B113" s="2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5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5">
      <c r="A114" s="2"/>
      <c r="B114" s="2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5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5">
      <c r="A115" s="2"/>
      <c r="B115" s="2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5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5">
      <c r="A116" s="2"/>
      <c r="B116" s="2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5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5">
      <c r="A117" s="2"/>
      <c r="B117" s="2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5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5">
      <c r="A118" s="2"/>
      <c r="B118" s="2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5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5">
      <c r="A119" s="2"/>
      <c r="B119" s="2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5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5">
      <c r="A120" s="2"/>
      <c r="B120" s="2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5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5">
      <c r="A121" s="2"/>
      <c r="B121" s="2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5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5">
      <c r="A122" s="2"/>
      <c r="B122" s="2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5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5">
      <c r="A123" s="2"/>
      <c r="B123" s="2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5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5">
      <c r="A124" s="2"/>
      <c r="B124" s="2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5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5">
      <c r="A125" s="2"/>
      <c r="B125" s="2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5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5">
      <c r="A126" s="2"/>
      <c r="B126" s="2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5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5">
      <c r="A127" s="2"/>
      <c r="B127" s="2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5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5">
      <c r="A128" s="2"/>
      <c r="B128" s="2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5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5">
      <c r="A129" s="2"/>
      <c r="B129" s="2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5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5">
      <c r="A130" s="2"/>
      <c r="B130" s="2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5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5">
      <c r="A131" s="2"/>
      <c r="B131" s="2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5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5">
      <c r="A132" s="2"/>
      <c r="B132" s="2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5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5">
      <c r="A133" s="2"/>
      <c r="B133" s="2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5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5">
      <c r="A134" s="2"/>
      <c r="B134" s="2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5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5">
      <c r="A135" s="2"/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5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5">
      <c r="A136" s="2"/>
      <c r="B136" s="2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5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5">
      <c r="A137" s="2"/>
      <c r="B137" s="2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5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5">
      <c r="A138" s="2"/>
      <c r="B138" s="2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5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5">
      <c r="A139" s="2"/>
      <c r="B139" s="2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5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5">
      <c r="A140" s="2"/>
      <c r="B140" s="2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5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5">
      <c r="A141" s="2"/>
      <c r="B141" s="2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5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5">
      <c r="A142" s="2"/>
      <c r="B142" s="2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5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5">
      <c r="A143" s="2"/>
      <c r="B143" s="2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5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5">
      <c r="A144" s="2"/>
      <c r="B144" s="2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5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5">
      <c r="A145" s="2"/>
      <c r="B145" s="2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5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5">
      <c r="A146" s="2"/>
      <c r="B146" s="2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5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5">
      <c r="A147" s="2"/>
      <c r="B147" s="2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5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5">
      <c r="A148" s="2"/>
      <c r="B148" s="2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5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5">
      <c r="A149" s="2"/>
      <c r="B149" s="2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5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5">
      <c r="A150" s="2"/>
      <c r="B150" s="2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5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5">
      <c r="A151" s="2"/>
      <c r="B151" s="2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5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5">
      <c r="A152" s="2"/>
      <c r="B152" s="2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5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5">
      <c r="A153" s="2"/>
      <c r="B153" s="2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5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5">
      <c r="A154" s="2"/>
      <c r="B154" s="2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5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5">
      <c r="A155" s="2"/>
      <c r="B155" s="2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5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5">
      <c r="A156" s="2"/>
      <c r="B156" s="2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5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5">
      <c r="A157" s="2"/>
      <c r="B157" s="2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5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5">
      <c r="A158" s="2"/>
      <c r="B158" s="2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5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5">
      <c r="A159" s="2"/>
      <c r="B159" s="2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5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5">
      <c r="A160" s="2"/>
      <c r="B160" s="2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5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5">
      <c r="A161" s="2"/>
      <c r="B161" s="2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5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5">
      <c r="A162" s="2"/>
      <c r="B162" s="2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5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5">
      <c r="A163" s="2"/>
      <c r="B163" s="2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5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5">
      <c r="A164" s="2"/>
      <c r="B164" s="2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5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5">
      <c r="A165" s="2"/>
      <c r="B165" s="2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5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5">
      <c r="A166" s="2"/>
      <c r="B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5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5">
      <c r="A167" s="2"/>
      <c r="B167" s="2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5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5">
      <c r="A168" s="2"/>
      <c r="B168" s="2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5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5">
      <c r="A169" s="2"/>
      <c r="B169" s="2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5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5">
      <c r="A170" s="2"/>
      <c r="B170" s="2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5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5">
      <c r="A171" s="2"/>
      <c r="B171" s="2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5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5">
      <c r="A172" s="2"/>
      <c r="B172" s="2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5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5">
      <c r="A173" s="2"/>
      <c r="B173" s="2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5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5">
      <c r="A174" s="2"/>
      <c r="B174" s="2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5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5">
      <c r="A175" s="2"/>
      <c r="B175" s="2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5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5">
      <c r="A176" s="2"/>
      <c r="B176" s="2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5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5">
      <c r="A177" s="2"/>
      <c r="B177" s="2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5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5">
      <c r="A178" s="2"/>
      <c r="B178" s="2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5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5">
      <c r="A179" s="2"/>
      <c r="B179" s="2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5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5">
      <c r="A180" s="2"/>
      <c r="B180" s="2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5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5">
      <c r="A181" s="2"/>
      <c r="B181" s="2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5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5">
      <c r="A182" s="2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5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5">
      <c r="A183" s="2"/>
      <c r="B183" s="2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5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5">
      <c r="A184" s="2"/>
      <c r="B184" s="2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5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5">
      <c r="A185" s="2"/>
      <c r="B185" s="2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5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5">
      <c r="A186" s="2"/>
      <c r="B186" s="2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5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5">
      <c r="A187" s="2"/>
      <c r="B187" s="2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5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5">
      <c r="A188" s="2"/>
      <c r="B188" s="2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5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5">
      <c r="A189" s="2"/>
      <c r="B189" s="2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5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5">
      <c r="A190" s="2"/>
      <c r="B190" s="2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5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5">
      <c r="A191" s="2"/>
      <c r="B191" s="2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5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5">
      <c r="A192" s="2"/>
      <c r="B192" s="2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5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5">
      <c r="A193" s="2"/>
      <c r="B193" s="2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5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5">
      <c r="A194" s="2"/>
      <c r="B194" s="2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5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5">
      <c r="A195" s="2"/>
      <c r="B195" s="2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5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5">
      <c r="A196" s="2"/>
      <c r="B196" s="2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5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5">
      <c r="A197" s="2"/>
      <c r="B197" s="2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5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5">
      <c r="A198" s="2"/>
      <c r="B198" s="2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5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5">
      <c r="A199" s="2"/>
      <c r="B199" s="2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5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5">
      <c r="A200" s="2"/>
      <c r="B200" s="2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5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5">
      <c r="A201" s="2"/>
      <c r="B201" s="2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5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5">
      <c r="A202" s="2"/>
      <c r="B202" s="2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5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5">
      <c r="A203" s="2"/>
      <c r="B203" s="2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5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5">
      <c r="A204" s="2"/>
      <c r="B204" s="2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5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5">
      <c r="A205" s="2"/>
      <c r="B205" s="2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5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5">
      <c r="A206" s="2"/>
      <c r="B206" s="2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5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5">
      <c r="A207" s="2"/>
      <c r="B207" s="2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5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5">
      <c r="A208" s="2"/>
      <c r="B208" s="2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5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5">
      <c r="A209" s="2"/>
      <c r="B209" s="2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5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5">
      <c r="A210" s="2"/>
      <c r="B210" s="2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5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5">
      <c r="A211" s="2"/>
      <c r="B211" s="2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5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5">
      <c r="A212" s="2"/>
      <c r="B212" s="2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5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5">
      <c r="A213" s="2"/>
      <c r="B213" s="2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5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5">
      <c r="A214" s="2"/>
      <c r="B214" s="2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5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5">
      <c r="A215" s="2"/>
      <c r="B215" s="2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5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5">
      <c r="A216" s="2"/>
      <c r="B216" s="2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5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5">
      <c r="A217" s="2"/>
      <c r="B217" s="2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5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5">
      <c r="A218" s="2"/>
      <c r="B218" s="2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5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5">
      <c r="A219" s="2"/>
      <c r="B219" s="2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5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5">
      <c r="A220" s="2"/>
      <c r="B220" s="2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5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5">
      <c r="A221" s="2"/>
      <c r="B221" s="2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5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5">
      <c r="A222" s="2"/>
      <c r="B222" s="2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5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5">
      <c r="A223" s="2"/>
      <c r="B223" s="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5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5">
      <c r="A224" s="2"/>
      <c r="B224" s="2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5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5">
      <c r="A225" s="2"/>
      <c r="B225" s="2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5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5">
      <c r="A226" s="2"/>
      <c r="B226" s="2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5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5">
      <c r="A227" s="2"/>
      <c r="B227" s="2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5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5">
      <c r="A228" s="2"/>
      <c r="B228" s="2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5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5">
      <c r="A229" s="2"/>
      <c r="B229" s="2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5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5">
      <c r="A230" s="2"/>
      <c r="B230" s="2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5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5">
      <c r="A231" s="2"/>
      <c r="B231" s="2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5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5">
      <c r="A232" s="2"/>
      <c r="B232" s="2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5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5">
      <c r="A233" s="2"/>
      <c r="B233" s="2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5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5">
      <c r="A234" s="2"/>
      <c r="B234" s="2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5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5">
      <c r="A235" s="2"/>
      <c r="B235" s="2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5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5">
      <c r="A236" s="2"/>
      <c r="B236" s="2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5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5">
      <c r="A237" s="2"/>
      <c r="B237" s="2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5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5">
      <c r="A238" s="2"/>
      <c r="B238" s="2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5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5">
      <c r="A239" s="2"/>
      <c r="B239" s="2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5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5">
      <c r="A240" s="2"/>
      <c r="B240" s="2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5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5">
      <c r="A241" s="2"/>
      <c r="B241" s="2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5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5">
      <c r="A242" s="2"/>
      <c r="B242" s="2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5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5">
      <c r="A243" s="2"/>
      <c r="B243" s="2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5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5">
      <c r="A244" s="2"/>
      <c r="B244" s="2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5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5">
      <c r="A245" s="2"/>
      <c r="B245" s="2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5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5">
      <c r="A246" s="2"/>
      <c r="B246" s="2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5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5">
      <c r="A247" s="2"/>
      <c r="B247" s="2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5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5">
      <c r="A248" s="2"/>
      <c r="B248" s="2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5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5">
      <c r="A249" s="2"/>
      <c r="B249" s="2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5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5">
      <c r="A250" s="2"/>
      <c r="B250" s="2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5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5">
      <c r="A251" s="2"/>
      <c r="B251" s="2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5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5">
      <c r="A252" s="2"/>
      <c r="B252" s="2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5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5">
      <c r="A253" s="2"/>
      <c r="B253" s="2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5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5">
      <c r="A254" s="2"/>
      <c r="B254" s="2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5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5">
      <c r="A255" s="2"/>
      <c r="B255" s="2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5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5">
      <c r="A256" s="2"/>
      <c r="B256" s="2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5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5">
      <c r="A257" s="2"/>
      <c r="B257" s="2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5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5">
      <c r="A258" s="2"/>
      <c r="B258" s="2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5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5">
      <c r="A259" s="2"/>
      <c r="B259" s="2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5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5">
      <c r="A260" s="2"/>
      <c r="B260" s="2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5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5">
      <c r="A261" s="2"/>
      <c r="B261" s="2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5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5">
      <c r="A262" s="2"/>
      <c r="B262" s="2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5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5">
      <c r="A263" s="2"/>
      <c r="B263" s="2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5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5">
      <c r="A264" s="2"/>
      <c r="B264" s="2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5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5">
      <c r="A265" s="2"/>
      <c r="B265" s="2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5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5">
      <c r="A266" s="2"/>
      <c r="B266" s="2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5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5">
      <c r="A267" s="2"/>
      <c r="B267" s="2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5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5">
      <c r="A268" s="2"/>
      <c r="B268" s="2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5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5">
      <c r="A269" s="2"/>
      <c r="B269" s="2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5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5">
      <c r="A270" s="2"/>
      <c r="B270" s="2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5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5">
      <c r="A271" s="2"/>
      <c r="B271" s="2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5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5">
      <c r="A272" s="2"/>
      <c r="B272" s="2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5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5">
      <c r="A273" s="2"/>
      <c r="B273" s="2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5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5">
      <c r="A274" s="2"/>
      <c r="B274" s="2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5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5">
      <c r="A275" s="2"/>
      <c r="B275" s="2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5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5">
      <c r="A276" s="2"/>
      <c r="B276" s="2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5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5">
      <c r="A277" s="2"/>
      <c r="B277" s="2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5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5">
      <c r="A278" s="2"/>
      <c r="B278" s="2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5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5">
      <c r="A279" s="2"/>
      <c r="B279" s="2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5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5">
      <c r="A280" s="2"/>
      <c r="B280" s="2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5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5">
      <c r="A281" s="2"/>
      <c r="B281" s="2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5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5">
      <c r="A282" s="2"/>
      <c r="B282" s="2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5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5">
      <c r="A283" s="2"/>
      <c r="B283" s="2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5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5">
      <c r="A284" s="2"/>
      <c r="B284" s="2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5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5">
      <c r="A285" s="2"/>
      <c r="B285" s="2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5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5">
      <c r="A286" s="2"/>
      <c r="B286" s="2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5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5">
      <c r="A287" s="2"/>
      <c r="B287" s="2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5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5">
      <c r="A288" s="2"/>
      <c r="B288" s="2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5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5">
      <c r="A289" s="2"/>
      <c r="B289" s="2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5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5">
      <c r="A290" s="2"/>
      <c r="B290" s="2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5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5">
      <c r="A291" s="2"/>
      <c r="B291" s="2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5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5">
      <c r="A292" s="2"/>
      <c r="B292" s="2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5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5">
      <c r="A293" s="2"/>
      <c r="B293" s="2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5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5">
      <c r="A294" s="2"/>
      <c r="B294" s="2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5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5">
      <c r="A295" s="2"/>
      <c r="B295" s="2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5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5">
      <c r="A296" s="2"/>
      <c r="B296" s="2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5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5">
      <c r="A297" s="2"/>
      <c r="B297" s="2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5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5">
      <c r="A298" s="2"/>
      <c r="B298" s="2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5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5">
      <c r="A299" s="2"/>
      <c r="B299" s="2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5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5">
      <c r="A300" s="2"/>
      <c r="B300" s="2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5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5">
      <c r="A301" s="2"/>
      <c r="B301" s="2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5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5">
      <c r="A302" s="2"/>
      <c r="B302" s="2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5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5">
      <c r="A303" s="2"/>
      <c r="B303" s="2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5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5">
      <c r="A304" s="2"/>
      <c r="B304" s="2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5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5">
      <c r="A305" s="2"/>
      <c r="B305" s="2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5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5">
      <c r="A306" s="2"/>
      <c r="B306" s="2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5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5">
      <c r="A307" s="2"/>
      <c r="B307" s="2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5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5">
      <c r="A308" s="2"/>
      <c r="B308" s="2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5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5">
      <c r="A309" s="2"/>
      <c r="B309" s="2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5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5">
      <c r="A310" s="2"/>
      <c r="B310" s="2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5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5">
      <c r="A311" s="2"/>
      <c r="B311" s="2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5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5">
      <c r="A312" s="2"/>
      <c r="B312" s="2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5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5">
      <c r="A313" s="2"/>
      <c r="B313" s="2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5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5">
      <c r="A314" s="2"/>
      <c r="B314" s="2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5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5">
      <c r="A315" s="2"/>
      <c r="B315" s="2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5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5">
      <c r="A316" s="2"/>
      <c r="B316" s="2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5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5">
      <c r="A317" s="2"/>
      <c r="B317" s="2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5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5">
      <c r="A318" s="2"/>
      <c r="B318" s="2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5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5">
      <c r="A319" s="2"/>
      <c r="B319" s="2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5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5">
      <c r="A320" s="2"/>
      <c r="B320" s="2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5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5">
      <c r="A321" s="2"/>
      <c r="B321" s="2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5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5">
      <c r="A322" s="2"/>
      <c r="B322" s="2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5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5">
      <c r="A323" s="2"/>
      <c r="B323" s="2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5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5">
      <c r="A324" s="2"/>
      <c r="B324" s="2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5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5">
      <c r="A325" s="2"/>
      <c r="B325" s="2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5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5">
      <c r="A326" s="2"/>
      <c r="B326" s="2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5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5">
      <c r="A327" s="2"/>
      <c r="B327" s="2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5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5">
      <c r="A328" s="2"/>
      <c r="B328" s="2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5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5">
      <c r="A329" s="2"/>
      <c r="B329" s="2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5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5">
      <c r="A330" s="2"/>
      <c r="B330" s="2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5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5">
      <c r="A331" s="2"/>
      <c r="B331" s="2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5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5">
      <c r="A332" s="2"/>
      <c r="B332" s="2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5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5">
      <c r="A333" s="2"/>
      <c r="B333" s="2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5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5">
      <c r="A334" s="2"/>
      <c r="B334" s="2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5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5">
      <c r="A335" s="2"/>
      <c r="B335" s="2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5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5">
      <c r="A336" s="2"/>
      <c r="B336" s="2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5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5">
      <c r="A337" s="2"/>
      <c r="B337" s="2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5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5">
      <c r="A338" s="2"/>
      <c r="B338" s="2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5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5">
      <c r="A339" s="2"/>
      <c r="B339" s="2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5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5">
      <c r="A340" s="2"/>
      <c r="B340" s="2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5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5">
      <c r="A341" s="2"/>
      <c r="B341" s="2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5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5">
      <c r="A342" s="2"/>
      <c r="B342" s="2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5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5">
      <c r="A343" s="2"/>
      <c r="B343" s="2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5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5">
      <c r="A344" s="2"/>
      <c r="B344" s="2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5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5">
      <c r="A345" s="2"/>
      <c r="B345" s="2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5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5">
      <c r="A346" s="2"/>
      <c r="B346" s="2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5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5">
      <c r="A347" s="2"/>
      <c r="B347" s="2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5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5">
      <c r="A348" s="2"/>
      <c r="B348" s="2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5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5">
      <c r="A349" s="2"/>
      <c r="B349" s="2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5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5">
      <c r="A350" s="2"/>
      <c r="B350" s="2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5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5">
      <c r="A351" s="2"/>
      <c r="B351" s="2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5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5">
      <c r="A352" s="2"/>
      <c r="B352" s="2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5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5">
      <c r="A353" s="2"/>
      <c r="B353" s="2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5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5">
      <c r="A354" s="2"/>
      <c r="B354" s="2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5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5">
      <c r="A355" s="2"/>
      <c r="B355" s="2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5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5">
      <c r="A356" s="2"/>
      <c r="B356" s="2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5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5">
      <c r="A357" s="2"/>
      <c r="B357" s="2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5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5">
      <c r="A358" s="2"/>
      <c r="B358" s="2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5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5">
      <c r="A359" s="2"/>
      <c r="B359" s="2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5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5">
      <c r="A360" s="2"/>
      <c r="B360" s="2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5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5">
      <c r="A361" s="2"/>
      <c r="B361" s="2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5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5">
      <c r="A362" s="2"/>
      <c r="B362" s="2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5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5">
      <c r="A363" s="2"/>
      <c r="B363" s="2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5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5">
      <c r="A364" s="2"/>
      <c r="B364" s="2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5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5">
      <c r="A365" s="2"/>
      <c r="B365" s="2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5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5">
      <c r="A366" s="2"/>
      <c r="B366" s="2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5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5">
      <c r="A367" s="2"/>
      <c r="B367" s="2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5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5">
      <c r="A368" s="2"/>
      <c r="B368" s="2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5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5">
      <c r="A369" s="2"/>
      <c r="B369" s="2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5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5">
      <c r="A370" s="2"/>
      <c r="B370" s="2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5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5">
      <c r="A371" s="2"/>
      <c r="B371" s="2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5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5">
      <c r="A372" s="2"/>
      <c r="B372" s="2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5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5">
      <c r="A373" s="2"/>
      <c r="B373" s="2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5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5">
      <c r="A374" s="2"/>
      <c r="B374" s="2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5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5">
      <c r="A375" s="2"/>
      <c r="B375" s="2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5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5">
      <c r="A376" s="2"/>
      <c r="B376" s="2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5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5">
      <c r="A377" s="2"/>
      <c r="B377" s="2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5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5">
      <c r="A378" s="2"/>
      <c r="B378" s="2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5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5">
      <c r="A379" s="2"/>
      <c r="B379" s="2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5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5">
      <c r="A380" s="2"/>
      <c r="B380" s="2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5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5">
      <c r="A381" s="2"/>
      <c r="B381" s="2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5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5">
      <c r="A382" s="2"/>
      <c r="B382" s="2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5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5">
      <c r="A383" s="2"/>
      <c r="B383" s="2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5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5">
      <c r="A384" s="2"/>
      <c r="B384" s="2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5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5">
      <c r="A385" s="2"/>
      <c r="B385" s="2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5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5">
      <c r="A386" s="2"/>
      <c r="B386" s="2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5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5">
      <c r="A387" s="2"/>
      <c r="B387" s="2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5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5">
      <c r="A388" s="2"/>
      <c r="B388" s="2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5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5">
      <c r="A389" s="2"/>
      <c r="B389" s="2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5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5">
      <c r="A390" s="2"/>
      <c r="B390" s="2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5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5">
      <c r="A391" s="2"/>
      <c r="B391" s="2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5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5">
      <c r="A392" s="2"/>
      <c r="B392" s="2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5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5">
      <c r="A393" s="2"/>
      <c r="B393" s="2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5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5">
      <c r="A394" s="2"/>
      <c r="B394" s="2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5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5">
      <c r="A395" s="2"/>
      <c r="B395" s="2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5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5">
      <c r="A396" s="2"/>
      <c r="B396" s="2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5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5">
      <c r="A397" s="2"/>
      <c r="B397" s="2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5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5">
      <c r="A398" s="2"/>
      <c r="B398" s="2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5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5">
      <c r="A399" s="2"/>
      <c r="B399" s="2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5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5">
      <c r="A400" s="2"/>
      <c r="B400" s="2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5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2"/>
      <c r="B401" s="2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5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5">
      <c r="A402" s="2"/>
      <c r="B402" s="2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5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5">
      <c r="A403" s="2"/>
      <c r="B403" s="2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5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5">
      <c r="A404" s="2"/>
      <c r="B404" s="2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5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5">
      <c r="A405" s="2"/>
      <c r="B405" s="2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5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5">
      <c r="A406" s="2"/>
      <c r="B406" s="2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5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5">
      <c r="A407" s="2"/>
      <c r="B407" s="2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5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5">
      <c r="A408" s="2"/>
      <c r="B408" s="2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5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5">
      <c r="A409" s="2"/>
      <c r="B409" s="2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5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5">
      <c r="A410" s="2"/>
      <c r="B410" s="2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5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5">
      <c r="A411" s="2"/>
      <c r="B411" s="2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5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5">
      <c r="A412" s="2"/>
      <c r="B412" s="2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5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5">
      <c r="A413" s="2"/>
      <c r="B413" s="2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5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5">
      <c r="A414" s="2"/>
      <c r="B414" s="2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5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5">
      <c r="A415" s="2"/>
      <c r="B415" s="2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5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5">
      <c r="A416" s="2"/>
      <c r="B416" s="2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5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5">
      <c r="A417" s="2"/>
      <c r="B417" s="2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5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5">
      <c r="A418" s="2"/>
      <c r="B418" s="2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5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5">
      <c r="A419" s="2"/>
      <c r="B419" s="2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5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5">
      <c r="A420" s="2"/>
      <c r="B420" s="2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5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5">
      <c r="A421" s="2"/>
      <c r="B421" s="2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5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5">
      <c r="A422" s="2"/>
      <c r="B422" s="2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5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5">
      <c r="A423" s="2"/>
      <c r="B423" s="2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5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5">
      <c r="A424" s="2"/>
      <c r="B424" s="2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5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5">
      <c r="A425" s="2"/>
      <c r="B425" s="2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5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5">
      <c r="A426" s="2"/>
      <c r="B426" s="2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5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5">
      <c r="A427" s="2"/>
      <c r="B427" s="2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5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5">
      <c r="A428" s="2"/>
      <c r="B428" s="2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5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5">
      <c r="A429" s="2"/>
      <c r="B429" s="2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5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5">
      <c r="A430" s="2"/>
      <c r="B430" s="2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5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5">
      <c r="A431" s="2"/>
      <c r="B431" s="2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5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5">
      <c r="A432" s="2"/>
      <c r="B432" s="2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5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5">
      <c r="A433" s="2"/>
      <c r="B433" s="2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5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5">
      <c r="A434" s="2"/>
      <c r="B434" s="2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5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5">
      <c r="A435" s="2"/>
      <c r="B435" s="2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5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5">
      <c r="A436" s="2"/>
      <c r="B436" s="2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5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5">
      <c r="A437" s="2"/>
      <c r="B437" s="2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5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5">
      <c r="A438" s="2"/>
      <c r="B438" s="2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5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5">
      <c r="A439" s="2"/>
      <c r="B439" s="2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5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5">
      <c r="A440" s="2"/>
      <c r="B440" s="2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5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5">
      <c r="A441" s="2"/>
      <c r="B441" s="2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5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5">
      <c r="A442" s="2"/>
      <c r="B442" s="2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5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5">
      <c r="A443" s="2"/>
      <c r="B443" s="2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5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5">
      <c r="A444" s="2"/>
      <c r="B444" s="2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5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5">
      <c r="A445" s="2"/>
      <c r="B445" s="2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5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5">
      <c r="A446" s="2"/>
      <c r="B446" s="2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5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5">
      <c r="A447" s="2"/>
      <c r="B447" s="2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5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5">
      <c r="A448" s="2"/>
      <c r="B448" s="2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5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5">
      <c r="A449" s="2"/>
      <c r="B449" s="2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5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5">
      <c r="A450" s="2"/>
      <c r="B450" s="2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5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5">
      <c r="A451" s="2"/>
      <c r="B451" s="2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5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5">
      <c r="A452" s="2"/>
      <c r="B452" s="2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5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5">
      <c r="A453" s="2"/>
      <c r="B453" s="2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5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5">
      <c r="A454" s="2"/>
      <c r="B454" s="2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5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5">
      <c r="A455" s="2"/>
      <c r="B455" s="2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5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5">
      <c r="A456" s="2"/>
      <c r="B456" s="2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5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5">
      <c r="A457" s="2"/>
      <c r="B457" s="2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5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5">
      <c r="A458" s="2"/>
      <c r="B458" s="2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5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5">
      <c r="A459" s="2"/>
      <c r="B459" s="2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5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5">
      <c r="A460" s="2"/>
      <c r="B460" s="2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5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5">
      <c r="A461" s="2"/>
      <c r="B461" s="2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5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5">
      <c r="A462" s="2"/>
      <c r="B462" s="2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5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5">
      <c r="A463" s="2"/>
      <c r="B463" s="2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5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5">
      <c r="A464" s="2"/>
      <c r="B464" s="2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5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5">
      <c r="A465" s="2"/>
      <c r="B465" s="2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5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5">
      <c r="A466" s="2"/>
      <c r="B466" s="2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5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5">
      <c r="A467" s="2"/>
      <c r="B467" s="2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5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5">
      <c r="A468" s="2"/>
      <c r="B468" s="2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5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5">
      <c r="A469" s="2"/>
      <c r="B469" s="2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5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5">
      <c r="A470" s="2"/>
      <c r="B470" s="2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5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5">
      <c r="A471" s="2"/>
      <c r="B471" s="2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5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5">
      <c r="A472" s="2"/>
      <c r="B472" s="2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5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5">
      <c r="A473" s="2"/>
      <c r="B473" s="2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5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5">
      <c r="A474" s="2"/>
      <c r="B474" s="2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5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5">
      <c r="A475" s="2"/>
      <c r="B475" s="2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5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5">
      <c r="A476" s="2"/>
      <c r="B476" s="2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5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5">
      <c r="A477" s="2"/>
      <c r="B477" s="2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5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5">
      <c r="A478" s="2"/>
      <c r="B478" s="2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5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5">
      <c r="A479" s="2"/>
      <c r="B479" s="2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5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5">
      <c r="A480" s="2"/>
      <c r="B480" s="2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5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5">
      <c r="A481" s="2"/>
      <c r="B481" s="2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5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5">
      <c r="A482" s="2"/>
      <c r="B482" s="2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5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5">
      <c r="A483" s="2"/>
      <c r="B483" s="2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5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5">
      <c r="A484" s="2"/>
      <c r="B484" s="2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5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5">
      <c r="A485" s="2"/>
      <c r="B485" s="2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5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5">
      <c r="A486" s="2"/>
      <c r="B486" s="2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5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5">
      <c r="A487" s="2"/>
      <c r="B487" s="2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5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5">
      <c r="A488" s="2"/>
      <c r="B488" s="2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5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5">
      <c r="A489" s="2"/>
      <c r="B489" s="2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5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5">
      <c r="A490" s="2"/>
      <c r="B490" s="2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5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5">
      <c r="A491" s="2"/>
      <c r="B491" s="2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5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5">
      <c r="A492" s="2"/>
      <c r="B492" s="2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5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5">
      <c r="A493" s="2"/>
      <c r="B493" s="2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5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5">
      <c r="A494" s="2"/>
      <c r="B494" s="2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5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5">
      <c r="A495" s="2"/>
      <c r="B495" s="2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5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5">
      <c r="A496" s="2"/>
      <c r="B496" s="2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5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5">
      <c r="A497" s="2"/>
      <c r="B497" s="2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5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5">
      <c r="A498" s="2"/>
      <c r="B498" s="2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5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5">
      <c r="A499" s="2"/>
      <c r="B499" s="2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5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5">
      <c r="A500" s="2"/>
      <c r="B500" s="2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5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5">
      <c r="A501" s="2"/>
      <c r="B501" s="2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5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5">
      <c r="A502" s="2"/>
      <c r="B502" s="2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5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5">
      <c r="A503" s="2"/>
      <c r="B503" s="2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5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5">
      <c r="A504" s="2"/>
      <c r="B504" s="2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5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5">
      <c r="A505" s="2"/>
      <c r="B505" s="2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5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5">
      <c r="A506" s="2"/>
      <c r="B506" s="2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5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5">
      <c r="A507" s="2"/>
      <c r="B507" s="2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5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5">
      <c r="A508" s="2"/>
      <c r="B508" s="2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5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5">
      <c r="A509" s="2"/>
      <c r="B509" s="2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5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5">
      <c r="A510" s="2"/>
      <c r="B510" s="2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5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5">
      <c r="A511" s="2"/>
      <c r="B511" s="2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5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5">
      <c r="A512" s="2"/>
      <c r="B512" s="2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5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5">
      <c r="A513" s="2"/>
      <c r="B513" s="2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5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5">
      <c r="A514" s="2"/>
      <c r="B514" s="2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5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5">
      <c r="A515" s="2"/>
      <c r="B515" s="2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5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5">
      <c r="A516" s="2"/>
      <c r="B516" s="2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5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5">
      <c r="A517" s="2"/>
      <c r="B517" s="2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5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5">
      <c r="A518" s="2"/>
      <c r="B518" s="2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5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5">
      <c r="A519" s="2"/>
      <c r="B519" s="2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5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5">
      <c r="A520" s="2"/>
      <c r="B520" s="2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5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5">
      <c r="A521" s="2"/>
      <c r="B521" s="2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5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5">
      <c r="A522" s="2"/>
      <c r="B522" s="2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5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5">
      <c r="A523" s="2"/>
      <c r="B523" s="2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5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5">
      <c r="A524" s="2"/>
      <c r="B524" s="2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5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5">
      <c r="A525" s="2"/>
      <c r="B525" s="2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5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5">
      <c r="A526" s="2"/>
      <c r="B526" s="2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5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5">
      <c r="A527" s="2"/>
      <c r="B527" s="2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5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5">
      <c r="A528" s="2"/>
      <c r="B528" s="2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5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5">
      <c r="A529" s="2"/>
      <c r="B529" s="2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5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5">
      <c r="A530" s="2"/>
      <c r="B530" s="2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5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5">
      <c r="A531" s="2"/>
      <c r="B531" s="2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5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5">
      <c r="A532" s="2"/>
      <c r="B532" s="2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5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5">
      <c r="A533" s="2"/>
      <c r="B533" s="2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5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5">
      <c r="A534" s="2"/>
      <c r="B534" s="2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5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5">
      <c r="A535" s="2"/>
      <c r="B535" s="2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5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5">
      <c r="A536" s="2"/>
      <c r="B536" s="2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5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5">
      <c r="A537" s="2"/>
      <c r="B537" s="2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5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5">
      <c r="A538" s="2"/>
      <c r="B538" s="2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5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5">
      <c r="A539" s="2"/>
      <c r="B539" s="2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5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5">
      <c r="A540" s="2"/>
      <c r="B540" s="2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5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5">
      <c r="A541" s="2"/>
      <c r="B541" s="2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5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5">
      <c r="A542" s="2"/>
      <c r="B542" s="2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5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5">
      <c r="A543" s="2"/>
      <c r="B543" s="2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5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5">
      <c r="A544" s="2"/>
      <c r="B544" s="2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5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5">
      <c r="A545" s="2"/>
      <c r="B545" s="2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5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5">
      <c r="A546" s="2"/>
      <c r="B546" s="2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5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5">
      <c r="A547" s="2"/>
      <c r="B547" s="2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5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5">
      <c r="A548" s="2"/>
      <c r="B548" s="2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5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5">
      <c r="A549" s="2"/>
      <c r="B549" s="2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5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5">
      <c r="A550" s="2"/>
      <c r="B550" s="2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5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5">
      <c r="A551" s="2"/>
      <c r="B551" s="2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5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5">
      <c r="A552" s="2"/>
      <c r="B552" s="2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5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5">
      <c r="A553" s="2"/>
      <c r="B553" s="2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5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5">
      <c r="A554" s="2"/>
      <c r="B554" s="2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5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5">
      <c r="A555" s="2"/>
      <c r="B555" s="2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5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5">
      <c r="A556" s="2"/>
      <c r="B556" s="2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5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5">
      <c r="A557" s="2"/>
      <c r="B557" s="2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5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5">
      <c r="A558" s="2"/>
      <c r="B558" s="2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5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5">
      <c r="A559" s="2"/>
      <c r="B559" s="2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5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5">
      <c r="A560" s="2"/>
      <c r="B560" s="2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5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5">
      <c r="A561" s="2"/>
      <c r="B561" s="2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5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5">
      <c r="A562" s="2"/>
      <c r="B562" s="2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5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5">
      <c r="A563" s="2"/>
      <c r="B563" s="2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5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5">
      <c r="A564" s="2"/>
      <c r="B564" s="2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5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5">
      <c r="A565" s="2"/>
      <c r="B565" s="2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5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5">
      <c r="A566" s="2"/>
      <c r="B566" s="2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5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5">
      <c r="A567" s="2"/>
      <c r="B567" s="2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5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5">
      <c r="A568" s="2"/>
      <c r="B568" s="2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5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5">
      <c r="A569" s="2"/>
      <c r="B569" s="2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5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5">
      <c r="A570" s="2"/>
      <c r="B570" s="2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5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5">
      <c r="A571" s="2"/>
      <c r="B571" s="2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5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5">
      <c r="A572" s="2"/>
      <c r="B572" s="2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5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5">
      <c r="A573" s="2"/>
      <c r="B573" s="2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5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5">
      <c r="A574" s="2"/>
      <c r="B574" s="2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5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5">
      <c r="A575" s="2"/>
      <c r="B575" s="2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5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5">
      <c r="A576" s="2"/>
      <c r="B576" s="2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5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5">
      <c r="A577" s="2"/>
      <c r="B577" s="2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5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5">
      <c r="A578" s="2"/>
      <c r="B578" s="2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5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5">
      <c r="A579" s="2"/>
      <c r="B579" s="2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5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5">
      <c r="A580" s="2"/>
      <c r="B580" s="2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5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5">
      <c r="A581" s="2"/>
      <c r="B581" s="2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5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5">
      <c r="A582" s="2"/>
      <c r="B582" s="2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5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5">
      <c r="A583" s="2"/>
      <c r="B583" s="2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5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5">
      <c r="A584" s="2"/>
      <c r="B584" s="2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5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5">
      <c r="A585" s="2"/>
      <c r="B585" s="2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5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5">
      <c r="A586" s="2"/>
      <c r="B586" s="2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5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5">
      <c r="A587" s="2"/>
      <c r="B587" s="2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5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5">
      <c r="A588" s="2"/>
      <c r="B588" s="2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5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5">
      <c r="A589" s="2"/>
      <c r="B589" s="2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5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5">
      <c r="A590" s="2"/>
      <c r="B590" s="2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5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5">
      <c r="A591" s="2"/>
      <c r="B591" s="2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5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5">
      <c r="A592" s="2"/>
      <c r="B592" s="2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5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5">
      <c r="A593" s="2"/>
      <c r="B593" s="2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5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5">
      <c r="A594" s="2"/>
      <c r="B594" s="2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5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5">
      <c r="A595" s="2"/>
      <c r="B595" s="2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5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5">
      <c r="A596" s="2"/>
      <c r="B596" s="2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5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5">
      <c r="A597" s="2"/>
      <c r="B597" s="2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5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5">
      <c r="A598" s="2"/>
      <c r="B598" s="2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5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5">
      <c r="A599" s="2"/>
      <c r="B599" s="2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5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5">
      <c r="A600" s="2"/>
      <c r="B600" s="2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5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5">
      <c r="A601" s="2"/>
      <c r="B601" s="2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5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5">
      <c r="A602" s="2"/>
      <c r="B602" s="2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5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5">
      <c r="A603" s="2"/>
      <c r="B603" s="2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5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5">
      <c r="A604" s="2"/>
      <c r="B604" s="2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5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5">
      <c r="A605" s="2"/>
      <c r="B605" s="2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5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5">
      <c r="A606" s="2"/>
      <c r="B606" s="2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5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5">
      <c r="A607" s="2"/>
      <c r="B607" s="2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5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5">
      <c r="A608" s="2"/>
      <c r="B608" s="2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5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5">
      <c r="A609" s="2"/>
      <c r="B609" s="2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5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5">
      <c r="A610" s="2"/>
      <c r="B610" s="2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5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5">
      <c r="A611" s="2"/>
      <c r="B611" s="2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5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5">
      <c r="A612" s="2"/>
      <c r="B612" s="2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5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5">
      <c r="A613" s="2"/>
      <c r="B613" s="2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5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5">
      <c r="A614" s="2"/>
      <c r="B614" s="2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5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5">
      <c r="A615" s="2"/>
      <c r="B615" s="2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5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5">
      <c r="A616" s="2"/>
      <c r="B616" s="2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5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5">
      <c r="A617" s="2"/>
      <c r="B617" s="2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5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5">
      <c r="A618" s="2"/>
      <c r="B618" s="2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5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5">
      <c r="A619" s="2"/>
      <c r="B619" s="2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5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5">
      <c r="A620" s="2"/>
      <c r="B620" s="2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5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5">
      <c r="A621" s="2"/>
      <c r="B621" s="2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5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5">
      <c r="A622" s="2"/>
      <c r="B622" s="2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5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5">
      <c r="A623" s="2"/>
      <c r="B623" s="2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5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5">
      <c r="A624" s="2"/>
      <c r="B624" s="2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5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5">
      <c r="A625" s="2"/>
      <c r="B625" s="2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5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5">
      <c r="A626" s="2"/>
      <c r="B626" s="2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5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5">
      <c r="A627" s="2"/>
      <c r="B627" s="2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5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5">
      <c r="A628" s="2"/>
      <c r="B628" s="2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5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5">
      <c r="A629" s="2"/>
      <c r="B629" s="2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5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5">
      <c r="A630" s="2"/>
      <c r="B630" s="2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5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5">
      <c r="A631" s="2"/>
      <c r="B631" s="2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5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5">
      <c r="A632" s="2"/>
      <c r="B632" s="2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5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5">
      <c r="A633" s="2"/>
      <c r="B633" s="2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5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5">
      <c r="A634" s="2"/>
      <c r="B634" s="2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5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5">
      <c r="A635" s="2"/>
      <c r="B635" s="2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5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5">
      <c r="A636" s="2"/>
      <c r="B636" s="2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5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5">
      <c r="A637" s="2"/>
      <c r="B637" s="2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5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5">
      <c r="A638" s="2"/>
      <c r="B638" s="2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5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5">
      <c r="A639" s="2"/>
      <c r="B639" s="2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5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5">
      <c r="A640" s="2"/>
      <c r="B640" s="2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5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5">
      <c r="A641" s="2"/>
      <c r="B641" s="2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5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5">
      <c r="A642" s="2"/>
      <c r="B642" s="2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5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5">
      <c r="A643" s="2"/>
      <c r="B643" s="2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5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5">
      <c r="A644" s="2"/>
      <c r="B644" s="2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5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5">
      <c r="A645" s="2"/>
      <c r="B645" s="2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5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5">
      <c r="A646" s="2"/>
      <c r="B646" s="2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5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5">
      <c r="A647" s="2"/>
      <c r="B647" s="2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5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5">
      <c r="A648" s="2"/>
      <c r="B648" s="2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5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5">
      <c r="A649" s="2"/>
      <c r="B649" s="2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5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5">
      <c r="A650" s="2"/>
      <c r="B650" s="2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5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5">
      <c r="A651" s="2"/>
      <c r="B651" s="2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5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5">
      <c r="A652" s="2"/>
      <c r="B652" s="2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5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5">
      <c r="A653" s="2"/>
      <c r="B653" s="2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5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5">
      <c r="A654" s="2"/>
      <c r="B654" s="2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5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5">
      <c r="A655" s="2"/>
      <c r="B655" s="2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5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5">
      <c r="A656" s="2"/>
      <c r="B656" s="2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5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5">
      <c r="A657" s="2"/>
      <c r="B657" s="2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5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5">
      <c r="A658" s="2"/>
      <c r="B658" s="2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5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5">
      <c r="A659" s="2"/>
      <c r="B659" s="2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5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5">
      <c r="A660" s="2"/>
      <c r="B660" s="2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5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5">
      <c r="A661" s="2"/>
      <c r="B661" s="2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5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5">
      <c r="A662" s="2"/>
      <c r="B662" s="2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5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5">
      <c r="A663" s="2"/>
      <c r="B663" s="2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5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5">
      <c r="A664" s="2"/>
      <c r="B664" s="2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5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5">
      <c r="A665" s="2"/>
      <c r="B665" s="2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5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5">
      <c r="A666" s="2"/>
      <c r="B666" s="2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5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5">
      <c r="A667" s="2"/>
      <c r="B667" s="2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5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5">
      <c r="A668" s="2"/>
      <c r="B668" s="2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5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5">
      <c r="A669" s="2"/>
      <c r="B669" s="2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5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5">
      <c r="A670" s="2"/>
      <c r="B670" s="2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5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5">
      <c r="A671" s="2"/>
      <c r="B671" s="2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5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5">
      <c r="A672" s="2"/>
      <c r="B672" s="2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5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5">
      <c r="A673" s="2"/>
      <c r="B673" s="2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5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5">
      <c r="A674" s="2"/>
      <c r="B674" s="2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5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5">
      <c r="A675" s="2"/>
      <c r="B675" s="2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5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5">
      <c r="A676" s="2"/>
      <c r="B676" s="2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5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5">
      <c r="A677" s="2"/>
      <c r="B677" s="2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5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5">
      <c r="A678" s="2"/>
      <c r="B678" s="2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5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5">
      <c r="A679" s="2"/>
      <c r="B679" s="2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5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5">
      <c r="A680" s="2"/>
      <c r="B680" s="2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5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5">
      <c r="A681" s="2"/>
      <c r="B681" s="2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5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5">
      <c r="A682" s="2"/>
      <c r="B682" s="2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5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5">
      <c r="A683" s="2"/>
      <c r="B683" s="2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5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5">
      <c r="A684" s="2"/>
      <c r="B684" s="2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5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5">
      <c r="A685" s="2"/>
      <c r="B685" s="2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5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5">
      <c r="A686" s="2"/>
      <c r="B686" s="2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5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5">
      <c r="A687" s="2"/>
      <c r="B687" s="2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5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5">
      <c r="A688" s="2"/>
      <c r="B688" s="2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5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5">
      <c r="A689" s="2"/>
      <c r="B689" s="2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5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5">
      <c r="A690" s="2"/>
      <c r="B690" s="2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5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5">
      <c r="A691" s="2"/>
      <c r="B691" s="2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5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5">
      <c r="A692" s="2"/>
      <c r="B692" s="2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5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5">
      <c r="A693" s="2"/>
      <c r="B693" s="2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5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5">
      <c r="A694" s="2"/>
      <c r="B694" s="2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5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5">
      <c r="A695" s="2"/>
      <c r="B695" s="2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5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5">
      <c r="A696" s="2"/>
      <c r="B696" s="2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5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5">
      <c r="A697" s="2"/>
      <c r="B697" s="2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5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5">
      <c r="A698" s="2"/>
      <c r="B698" s="2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5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5">
      <c r="A699" s="2"/>
      <c r="B699" s="2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5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5">
      <c r="A700" s="2"/>
      <c r="B700" s="2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5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5">
      <c r="A701" s="2"/>
      <c r="B701" s="2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5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5">
      <c r="A702" s="2"/>
      <c r="B702" s="2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5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5">
      <c r="A703" s="2"/>
      <c r="B703" s="2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5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5">
      <c r="A704" s="2"/>
      <c r="B704" s="2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5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5">
      <c r="A705" s="2"/>
      <c r="B705" s="2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5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5">
      <c r="A706" s="2"/>
      <c r="B706" s="2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5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5">
      <c r="A707" s="2"/>
      <c r="B707" s="2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5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5">
      <c r="A708" s="2"/>
      <c r="B708" s="2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5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5">
      <c r="A709" s="2"/>
      <c r="B709" s="2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5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5">
      <c r="A710" s="2"/>
      <c r="B710" s="2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5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5">
      <c r="A711" s="2"/>
      <c r="B711" s="2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5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5">
      <c r="A712" s="2"/>
      <c r="B712" s="2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5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5">
      <c r="A713" s="2"/>
      <c r="B713" s="2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5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5">
      <c r="A714" s="2"/>
      <c r="B714" s="2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5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5">
      <c r="A715" s="2"/>
      <c r="B715" s="2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5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5">
      <c r="A716" s="2"/>
      <c r="B716" s="2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5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5">
      <c r="A717" s="2"/>
      <c r="B717" s="2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5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5">
      <c r="A718" s="2"/>
      <c r="B718" s="2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5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5">
      <c r="A719" s="2"/>
      <c r="B719" s="2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5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5">
      <c r="A720" s="2"/>
      <c r="B720" s="2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5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5">
      <c r="A721" s="2"/>
      <c r="B721" s="2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5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5">
      <c r="A722" s="2"/>
      <c r="B722" s="2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5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5">
      <c r="A723" s="2"/>
      <c r="B723" s="2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5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5">
      <c r="A724" s="2"/>
      <c r="B724" s="2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5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5">
      <c r="A725" s="2"/>
      <c r="B725" s="2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5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5">
      <c r="A726" s="2"/>
      <c r="B726" s="2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5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5">
      <c r="A727" s="2"/>
      <c r="B727" s="2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5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5">
      <c r="A728" s="2"/>
      <c r="B728" s="2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5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5">
      <c r="A729" s="2"/>
      <c r="B729" s="2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5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5">
      <c r="A730" s="2"/>
      <c r="B730" s="2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5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5">
      <c r="A731" s="2"/>
      <c r="B731" s="2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5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5">
      <c r="A732" s="2"/>
      <c r="B732" s="2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5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5">
      <c r="A733" s="2"/>
      <c r="B733" s="2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5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5">
      <c r="A734" s="2"/>
      <c r="B734" s="2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5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5">
      <c r="A735" s="2"/>
      <c r="B735" s="2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5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5">
      <c r="A736" s="2"/>
      <c r="B736" s="2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5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5">
      <c r="A737" s="2"/>
      <c r="B737" s="2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5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5">
      <c r="A738" s="2"/>
      <c r="B738" s="2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5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5">
      <c r="A739" s="2"/>
      <c r="B739" s="2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5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5">
      <c r="A740" s="2"/>
      <c r="B740" s="2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5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5">
      <c r="A741" s="2"/>
      <c r="B741" s="2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5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5">
      <c r="A742" s="2"/>
      <c r="B742" s="2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5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5">
      <c r="A743" s="2"/>
      <c r="B743" s="2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5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5">
      <c r="A744" s="2"/>
      <c r="B744" s="2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5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5">
      <c r="A745" s="2"/>
      <c r="B745" s="2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5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5">
      <c r="A746" s="2"/>
      <c r="B746" s="2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5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5">
      <c r="A747" s="2"/>
      <c r="B747" s="2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5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5">
      <c r="A748" s="2"/>
      <c r="B748" s="2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5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5">
      <c r="A749" s="2"/>
      <c r="B749" s="2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5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5">
      <c r="A750" s="2"/>
      <c r="B750" s="2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5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5">
      <c r="A751" s="2"/>
      <c r="B751" s="2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5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5">
      <c r="A752" s="2"/>
      <c r="B752" s="2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5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5">
      <c r="A753" s="2"/>
      <c r="B753" s="2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5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5">
      <c r="A754" s="2"/>
      <c r="B754" s="2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5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5">
      <c r="A755" s="2"/>
      <c r="B755" s="2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5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5">
      <c r="A756" s="2"/>
      <c r="B756" s="2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5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5">
      <c r="A757" s="2"/>
      <c r="B757" s="2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5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5">
      <c r="A758" s="2"/>
      <c r="B758" s="2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5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5">
      <c r="A759" s="2"/>
      <c r="B759" s="2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5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5">
      <c r="A760" s="2"/>
      <c r="B760" s="2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5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5">
      <c r="A761" s="2"/>
      <c r="B761" s="2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5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5">
      <c r="A762" s="2"/>
      <c r="B762" s="2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5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5">
      <c r="A763" s="2"/>
      <c r="B763" s="2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5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5">
      <c r="A764" s="2"/>
      <c r="B764" s="2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5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5">
      <c r="A765" s="2"/>
      <c r="B765" s="2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5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5">
      <c r="A766" s="2"/>
      <c r="B766" s="2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5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5">
      <c r="A767" s="2"/>
      <c r="B767" s="2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5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5">
      <c r="A768" s="2"/>
      <c r="B768" s="2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5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5">
      <c r="A769" s="2"/>
      <c r="B769" s="2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5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5">
      <c r="A770" s="2"/>
      <c r="B770" s="2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5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5">
      <c r="A771" s="2"/>
      <c r="B771" s="2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5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5">
      <c r="A772" s="2"/>
      <c r="B772" s="2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5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5">
      <c r="A773" s="2"/>
      <c r="B773" s="2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5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5">
      <c r="A774" s="2"/>
      <c r="B774" s="2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5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5">
      <c r="A775" s="2"/>
      <c r="B775" s="2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5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5">
      <c r="A776" s="2"/>
      <c r="B776" s="2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5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5">
      <c r="A777" s="2"/>
      <c r="B777" s="2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5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5">
      <c r="A778" s="2"/>
      <c r="B778" s="2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5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5">
      <c r="A779" s="2"/>
      <c r="B779" s="2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5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5">
      <c r="A780" s="2"/>
      <c r="B780" s="2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5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5">
      <c r="A781" s="2"/>
      <c r="B781" s="2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5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5">
      <c r="A782" s="2"/>
      <c r="B782" s="2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5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5">
      <c r="A783" s="2"/>
      <c r="B783" s="2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5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5">
      <c r="A784" s="2"/>
      <c r="B784" s="2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5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5">
      <c r="A785" s="2"/>
      <c r="B785" s="2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5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5">
      <c r="A786" s="2"/>
      <c r="B786" s="2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5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5">
      <c r="A787" s="2"/>
      <c r="B787" s="2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5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5">
      <c r="A788" s="2"/>
      <c r="B788" s="2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5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5">
      <c r="A789" s="2"/>
      <c r="B789" s="2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5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5">
      <c r="A790" s="2"/>
      <c r="B790" s="2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5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5">
      <c r="A791" s="2"/>
      <c r="B791" s="2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5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5">
      <c r="A792" s="2"/>
      <c r="B792" s="2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5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5">
      <c r="A793" s="2"/>
      <c r="B793" s="2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5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5">
      <c r="A794" s="2"/>
      <c r="B794" s="2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5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5">
      <c r="A795" s="2"/>
      <c r="B795" s="2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5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5">
      <c r="A796" s="2"/>
      <c r="B796" s="2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5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5">
      <c r="A797" s="2"/>
      <c r="B797" s="2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5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5">
      <c r="A798" s="2"/>
      <c r="B798" s="2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5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5">
      <c r="A799" s="2"/>
      <c r="B799" s="2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5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5">
      <c r="A800" s="2"/>
      <c r="B800" s="2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5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5">
      <c r="A801" s="2"/>
      <c r="B801" s="2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5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5">
      <c r="A802" s="2"/>
      <c r="B802" s="2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5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5">
      <c r="A803" s="2"/>
      <c r="B803" s="2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5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5">
      <c r="A804" s="2"/>
      <c r="B804" s="2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5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5">
      <c r="A805" s="2"/>
      <c r="B805" s="2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5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5">
      <c r="A806" s="2"/>
      <c r="B806" s="2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5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5">
      <c r="A807" s="2"/>
      <c r="B807" s="2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5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5">
      <c r="A808" s="2"/>
      <c r="B808" s="2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5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5">
      <c r="A809" s="2"/>
      <c r="B809" s="2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5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5">
      <c r="A810" s="2"/>
      <c r="B810" s="2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5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5">
      <c r="A811" s="2"/>
      <c r="B811" s="2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5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5">
      <c r="A812" s="2"/>
      <c r="B812" s="2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5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5">
      <c r="A813" s="2"/>
      <c r="B813" s="2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5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5">
      <c r="A814" s="2"/>
      <c r="B814" s="2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5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5">
      <c r="A815" s="2"/>
      <c r="B815" s="2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5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5">
      <c r="A816" s="2"/>
      <c r="B816" s="2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5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5">
      <c r="A817" s="2"/>
      <c r="B817" s="2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5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5">
      <c r="A818" s="2"/>
      <c r="B818" s="2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5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5">
      <c r="A819" s="2"/>
      <c r="B819" s="2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5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5">
      <c r="A820" s="2"/>
      <c r="B820" s="2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5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5">
      <c r="A821" s="2"/>
      <c r="B821" s="2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5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5">
      <c r="A822" s="2"/>
      <c r="B822" s="2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5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5">
      <c r="A823" s="2"/>
      <c r="B823" s="2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5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5">
      <c r="A824" s="2"/>
      <c r="B824" s="2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5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5">
      <c r="A825" s="2"/>
      <c r="B825" s="2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5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5">
      <c r="A826" s="2"/>
      <c r="B826" s="2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5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5">
      <c r="A827" s="2"/>
      <c r="B827" s="2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5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5">
      <c r="A828" s="2"/>
      <c r="B828" s="2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5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5">
      <c r="A829" s="2"/>
      <c r="B829" s="2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5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5">
      <c r="A830" s="2"/>
      <c r="B830" s="2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5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5">
      <c r="A831" s="2"/>
      <c r="B831" s="2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5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5">
      <c r="A832" s="2"/>
      <c r="B832" s="2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5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5">
      <c r="A833" s="2"/>
      <c r="B833" s="2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5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5">
      <c r="A834" s="2"/>
      <c r="B834" s="2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5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5">
      <c r="A835" s="2"/>
      <c r="B835" s="2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5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5">
      <c r="A836" s="2"/>
      <c r="B836" s="2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5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5">
      <c r="A837" s="2"/>
      <c r="B837" s="2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5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5">
      <c r="A838" s="2"/>
      <c r="B838" s="2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5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5">
      <c r="A839" s="2"/>
      <c r="B839" s="2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5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5">
      <c r="A840" s="2"/>
      <c r="B840" s="2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5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5">
      <c r="A841" s="2"/>
      <c r="B841" s="2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5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5">
      <c r="A842" s="2"/>
      <c r="B842" s="2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5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5">
      <c r="A843" s="2"/>
      <c r="B843" s="2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5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5">
      <c r="A844" s="2"/>
      <c r="B844" s="2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5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5">
      <c r="A845" s="2"/>
      <c r="B845" s="2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5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5">
      <c r="A846" s="2"/>
      <c r="B846" s="2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5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5">
      <c r="A847" s="2"/>
      <c r="B847" s="2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5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5">
      <c r="A848" s="2"/>
      <c r="B848" s="2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5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5">
      <c r="A849" s="2"/>
      <c r="B849" s="2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5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5">
      <c r="A850" s="2"/>
      <c r="B850" s="2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5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5">
      <c r="A851" s="2"/>
      <c r="B851" s="2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5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5">
      <c r="A852" s="2"/>
      <c r="B852" s="2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5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5">
      <c r="A853" s="2"/>
      <c r="B853" s="2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5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5">
      <c r="A854" s="2"/>
      <c r="B854" s="2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5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5">
      <c r="A855" s="2"/>
      <c r="B855" s="2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5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5">
      <c r="A856" s="2"/>
      <c r="B856" s="2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5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5">
      <c r="A857" s="2"/>
      <c r="B857" s="2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5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5">
      <c r="A858" s="2"/>
      <c r="B858" s="2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5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5">
      <c r="A859" s="2"/>
      <c r="B859" s="2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5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5">
      <c r="A860" s="2"/>
      <c r="B860" s="2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5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5">
      <c r="A861" s="2"/>
      <c r="B861" s="2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5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5">
      <c r="A862" s="2"/>
      <c r="B862" s="2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5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5">
      <c r="A863" s="2"/>
      <c r="B863" s="2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5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5">
      <c r="A864" s="2"/>
      <c r="B864" s="2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5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5">
      <c r="A865" s="2"/>
      <c r="B865" s="2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5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5">
      <c r="A866" s="2"/>
      <c r="B866" s="2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5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5">
      <c r="A867" s="2"/>
      <c r="B867" s="2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5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5">
      <c r="A868" s="2"/>
      <c r="B868" s="2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5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5">
      <c r="A869" s="2"/>
      <c r="B869" s="2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5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5">
      <c r="A870" s="2"/>
      <c r="B870" s="2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5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5">
      <c r="A871" s="2"/>
      <c r="B871" s="2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5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5">
      <c r="A872" s="2"/>
      <c r="B872" s="2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5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5">
      <c r="A873" s="2"/>
      <c r="B873" s="2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5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5">
      <c r="A874" s="2"/>
      <c r="B874" s="2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5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5">
      <c r="A875" s="2"/>
      <c r="B875" s="2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5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5">
      <c r="A876" s="2"/>
      <c r="B876" s="2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5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5">
      <c r="A877" s="2"/>
      <c r="B877" s="2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5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5">
      <c r="A878" s="2"/>
      <c r="B878" s="2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5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5">
      <c r="A879" s="2"/>
      <c r="B879" s="2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5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5">
      <c r="A880" s="2"/>
      <c r="B880" s="2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5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5">
      <c r="A881" s="2"/>
      <c r="B881" s="2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5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5">
      <c r="A882" s="2"/>
      <c r="B882" s="2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5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5">
      <c r="A883" s="2"/>
      <c r="B883" s="2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5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5">
      <c r="A884" s="2"/>
      <c r="B884" s="2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5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5">
      <c r="A885" s="2"/>
      <c r="B885" s="2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5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5">
      <c r="A886" s="2"/>
      <c r="B886" s="2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5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5">
      <c r="A887" s="2"/>
      <c r="B887" s="2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5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5">
      <c r="A888" s="2"/>
      <c r="B888" s="2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5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5">
      <c r="A889" s="2"/>
      <c r="B889" s="2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5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5">
      <c r="A890" s="2"/>
      <c r="B890" s="2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5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5">
      <c r="A891" s="2"/>
      <c r="B891" s="2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5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5">
      <c r="A892" s="2"/>
      <c r="B892" s="2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5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5">
      <c r="A893" s="2"/>
      <c r="B893" s="2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5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5">
      <c r="A894" s="2"/>
      <c r="B894" s="2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5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5">
      <c r="A895" s="2"/>
      <c r="B895" s="2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5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5">
      <c r="A896" s="2"/>
      <c r="B896" s="2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5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5">
      <c r="A897" s="2"/>
      <c r="B897" s="2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5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5">
      <c r="A898" s="2"/>
      <c r="B898" s="2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5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5">
      <c r="A899" s="2"/>
      <c r="B899" s="2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5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5">
      <c r="A900" s="2"/>
      <c r="B900" s="2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5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5">
      <c r="A901" s="2"/>
      <c r="B901" s="2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5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5">
      <c r="A902" s="2"/>
      <c r="B902" s="2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5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5">
      <c r="A903" s="2"/>
      <c r="B903" s="2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5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5">
      <c r="A904" s="2"/>
      <c r="B904" s="2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5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5">
      <c r="A905" s="2"/>
      <c r="B905" s="2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5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5">
      <c r="A906" s="2"/>
      <c r="B906" s="2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5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5">
      <c r="A907" s="2"/>
      <c r="B907" s="2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5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5">
      <c r="A908" s="2"/>
      <c r="B908" s="2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5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5">
      <c r="A909" s="2"/>
      <c r="B909" s="2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5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5">
      <c r="A910" s="2"/>
      <c r="B910" s="2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5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5">
      <c r="A911" s="2"/>
      <c r="B911" s="2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5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5">
      <c r="A912" s="2"/>
      <c r="B912" s="2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5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5">
      <c r="A913" s="2"/>
      <c r="B913" s="2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5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5">
      <c r="A914" s="2"/>
      <c r="B914" s="2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5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5">
      <c r="A915" s="2"/>
      <c r="B915" s="2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5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5">
      <c r="A916" s="2"/>
      <c r="B916" s="2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5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5">
      <c r="A917" s="2"/>
      <c r="B917" s="2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5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5">
      <c r="A918" s="2"/>
      <c r="B918" s="2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5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5">
      <c r="A919" s="2"/>
      <c r="B919" s="2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5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5">
      <c r="A920" s="2"/>
      <c r="B920" s="2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5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5">
      <c r="A921" s="2"/>
      <c r="B921" s="2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5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5">
      <c r="A922" s="2"/>
      <c r="B922" s="2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5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5">
      <c r="A923" s="2"/>
      <c r="B923" s="2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5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5">
      <c r="A924" s="2"/>
      <c r="B924" s="2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5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5">
      <c r="A925" s="2"/>
      <c r="B925" s="2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5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5">
      <c r="A926" s="2"/>
      <c r="B926" s="2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5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5">
      <c r="A927" s="2"/>
      <c r="B927" s="2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5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5">
      <c r="A928" s="2"/>
      <c r="B928" s="2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5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5">
      <c r="A929" s="2"/>
      <c r="B929" s="2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5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5">
      <c r="A930" s="2"/>
      <c r="B930" s="2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5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5">
      <c r="A931" s="2"/>
      <c r="B931" s="2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5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5">
      <c r="A932" s="2"/>
      <c r="B932" s="2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5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5">
      <c r="A933" s="2"/>
      <c r="B933" s="2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5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5">
      <c r="A934" s="2"/>
      <c r="B934" s="2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5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5">
      <c r="A935" s="2"/>
      <c r="B935" s="2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5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5">
      <c r="A936" s="2"/>
      <c r="B936" s="2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5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5">
      <c r="A937" s="2"/>
      <c r="B937" s="2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5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5">
      <c r="A938" s="2"/>
      <c r="B938" s="2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5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5">
      <c r="A939" s="2"/>
      <c r="B939" s="2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5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5">
      <c r="A940" s="2"/>
      <c r="B940" s="2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5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5">
      <c r="A941" s="2"/>
      <c r="B941" s="2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5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5">
      <c r="A942" s="2"/>
      <c r="B942" s="2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5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5">
      <c r="A943" s="2"/>
      <c r="B943" s="2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5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5">
      <c r="A944" s="2"/>
      <c r="B944" s="2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5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5">
      <c r="A945" s="2"/>
      <c r="B945" s="2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5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5">
      <c r="A946" s="2"/>
      <c r="B946" s="2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5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5">
      <c r="A947" s="2"/>
      <c r="B947" s="2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5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5">
      <c r="A948" s="2"/>
      <c r="B948" s="2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5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5">
      <c r="A949" s="2"/>
      <c r="B949" s="2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5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5">
      <c r="A950" s="2"/>
      <c r="B950" s="2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5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5">
      <c r="A951" s="2"/>
      <c r="B951" s="2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5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5">
      <c r="A952" s="2"/>
      <c r="B952" s="2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5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5">
      <c r="A953" s="2"/>
      <c r="B953" s="2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5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5">
      <c r="A954" s="2"/>
      <c r="B954" s="2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5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5">
      <c r="A955" s="2"/>
      <c r="B955" s="2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5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5">
      <c r="A956" s="2"/>
      <c r="B956" s="2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5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5">
      <c r="A957" s="2"/>
      <c r="B957" s="2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5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5">
      <c r="A958" s="2"/>
      <c r="B958" s="2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5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5">
      <c r="A959" s="2"/>
      <c r="B959" s="2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5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5">
      <c r="A960" s="2"/>
      <c r="B960" s="2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5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5">
      <c r="A961" s="2"/>
      <c r="B961" s="2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5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5">
      <c r="A962" s="2"/>
      <c r="B962" s="2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5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5">
      <c r="A963" s="2"/>
      <c r="B963" s="2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5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5">
      <c r="A964" s="2"/>
      <c r="B964" s="2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5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5">
      <c r="A965" s="2"/>
      <c r="B965" s="2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5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5">
      <c r="A966" s="2"/>
      <c r="B966" s="2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5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5">
      <c r="A967" s="2"/>
      <c r="B967" s="2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5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5">
      <c r="A968" s="2"/>
      <c r="B968" s="2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5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5">
      <c r="A969" s="2"/>
      <c r="B969" s="2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5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5">
      <c r="A970" s="2"/>
      <c r="B970" s="2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5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5">
      <c r="A971" s="2"/>
      <c r="B971" s="2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5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5">
      <c r="A972" s="2"/>
      <c r="B972" s="2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5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5">
      <c r="A973" s="2"/>
      <c r="B973" s="2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5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5">
      <c r="A974" s="2"/>
      <c r="B974" s="2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5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5">
      <c r="A975" s="2"/>
      <c r="B975" s="2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5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5">
      <c r="A976" s="2"/>
      <c r="B976" s="2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5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5">
      <c r="A977" s="2"/>
      <c r="B977" s="2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5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5">
      <c r="A978" s="2"/>
      <c r="B978" s="2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5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5">
      <c r="A979" s="2"/>
      <c r="B979" s="2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5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5">
      <c r="A980" s="2"/>
      <c r="B980" s="2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5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5">
      <c r="A981" s="2"/>
      <c r="B981" s="2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5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5">
      <c r="A982" s="2"/>
      <c r="B982" s="2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5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5">
      <c r="A983" s="2"/>
      <c r="B983" s="2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5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5">
      <c r="A984" s="2"/>
      <c r="B984" s="2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5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5">
      <c r="A985" s="2"/>
      <c r="B985" s="2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5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5">
      <c r="A986" s="2"/>
      <c r="B986" s="2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5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5">
      <c r="A987" s="2"/>
      <c r="B987" s="2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5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5">
      <c r="A988" s="2"/>
      <c r="B988" s="2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5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5">
      <c r="A989" s="2"/>
      <c r="B989" s="2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5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5">
      <c r="A990" s="2"/>
      <c r="B990" s="2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5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5">
      <c r="A991" s="2"/>
      <c r="B991" s="2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5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5">
      <c r="A992" s="2"/>
      <c r="B992" s="2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5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5">
      <c r="A993" s="2"/>
      <c r="B993" s="2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5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5">
      <c r="A994" s="2"/>
      <c r="B994" s="2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5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5">
      <c r="A995" s="2"/>
      <c r="B995" s="2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5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5">
      <c r="A996" s="2"/>
      <c r="B996" s="2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5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5">
      <c r="A997" s="2"/>
      <c r="B997" s="2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5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5">
      <c r="A998" s="2"/>
      <c r="B998" s="2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5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5">
      <c r="A999" s="2"/>
      <c r="B999" s="2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5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5">
      <c r="A1000" s="2"/>
      <c r="B1000" s="2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5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N28:N30"/>
    <mergeCell ref="N31:N33"/>
    <mergeCell ref="N34:N36"/>
    <mergeCell ref="A37:B37"/>
    <mergeCell ref="A38:J38"/>
    <mergeCell ref="K38:N38"/>
    <mergeCell ref="N23:N24"/>
    <mergeCell ref="N25:N27"/>
    <mergeCell ref="A1:N1"/>
    <mergeCell ref="C2:J2"/>
    <mergeCell ref="N5:N11"/>
    <mergeCell ref="N12:N17"/>
    <mergeCell ref="N18:N22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20" activePane="bottomLeft" state="frozen"/>
      <selection pane="bottomLeft" activeCell="B32" sqref="B32"/>
    </sheetView>
  </sheetViews>
  <sheetFormatPr defaultColWidth="12.59765625" defaultRowHeight="15" customHeight="1" x14ac:dyDescent="0.25"/>
  <cols>
    <col min="1" max="1" width="9.3984375" customWidth="1"/>
    <col min="2" max="2" width="21" customWidth="1"/>
    <col min="3" max="13" width="16.3984375" customWidth="1"/>
    <col min="14" max="14" width="18.59765625" customWidth="1"/>
    <col min="15" max="26" width="7.69921875" customWidth="1"/>
  </cols>
  <sheetData>
    <row r="1" spans="1:26" ht="24.75" customHeight="1" x14ac:dyDescent="0.25">
      <c r="A1" s="117" t="s">
        <v>230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63"/>
      <c r="B2" s="51"/>
      <c r="C2" s="120" t="s">
        <v>231</v>
      </c>
      <c r="D2" s="118"/>
      <c r="E2" s="118"/>
      <c r="F2" s="118"/>
      <c r="G2" s="118"/>
      <c r="H2" s="118"/>
      <c r="I2" s="118"/>
      <c r="J2" s="119"/>
      <c r="K2" s="51"/>
      <c r="L2" s="51"/>
      <c r="M2" s="128" t="s">
        <v>232</v>
      </c>
      <c r="N2" s="128" t="s">
        <v>233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25">
      <c r="A3" s="57" t="s">
        <v>194</v>
      </c>
      <c r="B3" s="57" t="s">
        <v>195</v>
      </c>
      <c r="C3" s="5">
        <v>2020</v>
      </c>
      <c r="D3" s="5">
        <v>2020</v>
      </c>
      <c r="E3" s="6">
        <v>2021</v>
      </c>
      <c r="F3" s="6">
        <v>2021</v>
      </c>
      <c r="G3" s="7">
        <v>2022</v>
      </c>
      <c r="H3" s="7">
        <v>2022</v>
      </c>
      <c r="I3" s="8">
        <v>2023</v>
      </c>
      <c r="J3" s="8">
        <v>2023</v>
      </c>
      <c r="K3" s="56" t="s">
        <v>234</v>
      </c>
      <c r="L3" s="57" t="s">
        <v>235</v>
      </c>
      <c r="M3" s="116"/>
      <c r="N3" s="116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 x14ac:dyDescent="0.25">
      <c r="A4" s="60"/>
      <c r="B4" s="60"/>
      <c r="C4" s="9" t="s">
        <v>236</v>
      </c>
      <c r="D4" s="11" t="s">
        <v>237</v>
      </c>
      <c r="E4" s="9" t="s">
        <v>236</v>
      </c>
      <c r="F4" s="11" t="s">
        <v>237</v>
      </c>
      <c r="G4" s="9" t="s">
        <v>236</v>
      </c>
      <c r="H4" s="11" t="s">
        <v>237</v>
      </c>
      <c r="I4" s="9" t="s">
        <v>236</v>
      </c>
      <c r="J4" s="11" t="s">
        <v>237</v>
      </c>
      <c r="K4" s="60"/>
      <c r="L4" s="60"/>
      <c r="M4" s="115"/>
      <c r="N4" s="115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12" t="s">
        <v>200</v>
      </c>
      <c r="B5" s="13" t="s">
        <v>31</v>
      </c>
      <c r="C5" s="15">
        <f>'PI Fehidro'!C5+'PI Fehidro'!D5</f>
        <v>0</v>
      </c>
      <c r="D5" s="15">
        <f>SUMIFS(PA!$J:$J,PA!$A:$A,$B5,PA!$O:$O,Operacional!$F$3)</f>
        <v>0</v>
      </c>
      <c r="E5" s="15">
        <f>'PI Fehidro'!E5+'PI Fehidro'!F5</f>
        <v>1813325.7216</v>
      </c>
      <c r="F5" s="15">
        <f>SUMIFS(PA!$K:$K,PA!$A:$A,$B5,PA!$O:$O,Operacional!$F$3)</f>
        <v>435000</v>
      </c>
      <c r="G5" s="17">
        <f>'PI Fehidro'!G5+'PI Fehidro'!H5</f>
        <v>1000000</v>
      </c>
      <c r="H5" s="15">
        <f>SUMIFS(PA!$L:$L,PA!$A:$A,$B5,PA!$O:$O,Operacional!$F$3)</f>
        <v>435000</v>
      </c>
      <c r="I5" s="17">
        <f>'PI Fehidro'!I5+'PI Fehidro'!J5</f>
        <v>1450000</v>
      </c>
      <c r="J5" s="15">
        <f>SUMIFS(PA!$M:$M,PA!$A:$A,$B5,PA!$O:$O,Operacional!$F$3)</f>
        <v>478500</v>
      </c>
      <c r="K5" s="17">
        <f t="shared" ref="K5:L5" si="0">C5+E5+G5+I5</f>
        <v>4263325.7215999998</v>
      </c>
      <c r="L5" s="17">
        <f t="shared" si="0"/>
        <v>1348500</v>
      </c>
      <c r="M5" s="18">
        <f t="shared" ref="M5:M36" si="1">IFERROR(SUM($K5,$L5)/$K$38,"")</f>
        <v>5.8444579728887018E-3</v>
      </c>
      <c r="N5" s="114">
        <f>IFERROR(SUM(M5:M11),"")</f>
        <v>7.437139241419366E-2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5">
      <c r="A6" s="12" t="s">
        <v>200</v>
      </c>
      <c r="B6" s="13" t="s">
        <v>15</v>
      </c>
      <c r="C6" s="15">
        <f>'PI Fehidro'!C6+'PI Fehidro'!D6</f>
        <v>0</v>
      </c>
      <c r="D6" s="15">
        <f>SUMIFS(PA!$J:$J,PA!$A:$A,$B6,PA!$O:$O,Operacional!$F$3)</f>
        <v>0</v>
      </c>
      <c r="E6" s="15">
        <f>'PI Fehidro'!E6+'PI Fehidro'!F6</f>
        <v>4983949.22</v>
      </c>
      <c r="F6" s="15">
        <f>SUMIFS(PA!$K:$K,PA!$A:$A,$B6,PA!$O:$O,Operacional!$F$3)</f>
        <v>11635354.838888889</v>
      </c>
      <c r="G6" s="17">
        <f>'PI Fehidro'!G6+'PI Fehidro'!H6</f>
        <v>5478168.1500000004</v>
      </c>
      <c r="H6" s="15">
        <f>SUMIFS(PA!$L:$L,PA!$A:$A,$B6,PA!$O:$O,Operacional!$F$3)</f>
        <v>9523982.3956888895</v>
      </c>
      <c r="I6" s="17">
        <f>'PI Fehidro'!I6+'PI Fehidro'!J6</f>
        <v>5536400.8499999996</v>
      </c>
      <c r="J6" s="15">
        <f>SUMIFS(PA!$M:$M,PA!$A:$A,$B6,PA!$O:$O,Operacional!$F$3)</f>
        <v>9405792.3946013879</v>
      </c>
      <c r="K6" s="17">
        <f t="shared" ref="K6:L6" si="2">C6+E6+G6+I6</f>
        <v>15998518.220000001</v>
      </c>
      <c r="L6" s="17">
        <f t="shared" si="2"/>
        <v>30565129.629179165</v>
      </c>
      <c r="M6" s="18">
        <f t="shared" si="1"/>
        <v>4.8493894219032663E-2</v>
      </c>
      <c r="N6" s="116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5">
      <c r="A7" s="12" t="s">
        <v>200</v>
      </c>
      <c r="B7" s="13" t="s">
        <v>125</v>
      </c>
      <c r="C7" s="15">
        <f>'PI Fehidro'!C7+'PI Fehidro'!D7</f>
        <v>0</v>
      </c>
      <c r="D7" s="15">
        <f>SUMIFS(PA!$J:$J,PA!$A:$A,$B7,PA!$O:$O,Operacional!$F$3)</f>
        <v>0</v>
      </c>
      <c r="E7" s="15">
        <f>'PI Fehidro'!E7+'PI Fehidro'!F7</f>
        <v>0</v>
      </c>
      <c r="F7" s="15">
        <f>SUMIFS(PA!$K:$K,PA!$A:$A,$B7,PA!$O:$O,Operacional!$F$3)</f>
        <v>106637.60702589517</v>
      </c>
      <c r="G7" s="17">
        <f>'PI Fehidro'!G7+'PI Fehidro'!H7</f>
        <v>0</v>
      </c>
      <c r="H7" s="15">
        <f>SUMIFS(PA!$L:$L,PA!$A:$A,$B7,PA!$O:$O,Operacional!$F$3)</f>
        <v>106637.60702589517</v>
      </c>
      <c r="I7" s="17">
        <f>'PI Fehidro'!I7+'PI Fehidro'!J7</f>
        <v>0</v>
      </c>
      <c r="J7" s="15">
        <f>SUMIFS(PA!$M:$M,PA!$A:$A,$B7,PA!$O:$O,Operacional!$F$3)</f>
        <v>106637.60702589517</v>
      </c>
      <c r="K7" s="17">
        <f t="shared" ref="K7:L7" si="3">C7+E7+G7+I7</f>
        <v>0</v>
      </c>
      <c r="L7" s="17">
        <f t="shared" si="3"/>
        <v>319912.82107768551</v>
      </c>
      <c r="M7" s="18">
        <f t="shared" si="1"/>
        <v>3.3317446594612293E-4</v>
      </c>
      <c r="N7" s="116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5">
      <c r="A8" s="12" t="s">
        <v>200</v>
      </c>
      <c r="B8" s="13" t="s">
        <v>55</v>
      </c>
      <c r="C8" s="15">
        <f>'PI Fehidro'!C8+'PI Fehidro'!D8</f>
        <v>0</v>
      </c>
      <c r="D8" s="15">
        <f>SUMIFS(PA!$J:$J,PA!$A:$A,$B8,PA!$O:$O,Operacional!$F$3)</f>
        <v>0</v>
      </c>
      <c r="E8" s="15">
        <f>'PI Fehidro'!E8+'PI Fehidro'!F8</f>
        <v>8200000</v>
      </c>
      <c r="F8" s="15">
        <f>SUMIFS(PA!$K:$K,PA!$A:$A,$B8,PA!$O:$O,Operacional!$F$3)</f>
        <v>3140000</v>
      </c>
      <c r="G8" s="17">
        <f>'PI Fehidro'!G8+'PI Fehidro'!H8</f>
        <v>1550000</v>
      </c>
      <c r="H8" s="15">
        <f>SUMIFS(PA!$L:$L,PA!$A:$A,$B8,PA!$O:$O,Operacional!$F$3)</f>
        <v>280000</v>
      </c>
      <c r="I8" s="17">
        <f>'PI Fehidro'!I8+'PI Fehidro'!J8</f>
        <v>3745734.1666666688</v>
      </c>
      <c r="J8" s="15">
        <f>SUMIFS(PA!$M:$M,PA!$A:$A,$B8,PA!$O:$O,Operacional!$F$3)</f>
        <v>0</v>
      </c>
      <c r="K8" s="17">
        <f t="shared" ref="K8:L8" si="4">C8+E8+G8+I8</f>
        <v>13495734.166666668</v>
      </c>
      <c r="L8" s="17">
        <f t="shared" si="4"/>
        <v>3420000</v>
      </c>
      <c r="M8" s="18">
        <f t="shared" si="1"/>
        <v>1.7616957888965536E-2</v>
      </c>
      <c r="N8" s="116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5">
      <c r="A9" s="12" t="s">
        <v>200</v>
      </c>
      <c r="B9" s="13" t="s">
        <v>62</v>
      </c>
      <c r="C9" s="15">
        <f>'PI Fehidro'!C9+'PI Fehidro'!D9</f>
        <v>0</v>
      </c>
      <c r="D9" s="15">
        <f>SUMIFS(PA!$J:$J,PA!$A:$A,$B9,PA!$O:$O,Operacional!$F$3)</f>
        <v>0</v>
      </c>
      <c r="E9" s="15">
        <f>'PI Fehidro'!E9+'PI Fehidro'!F9</f>
        <v>0</v>
      </c>
      <c r="F9" s="15">
        <f>SUMIFS(PA!$K:$K,PA!$A:$A,$B9,PA!$O:$O,Operacional!$F$3)</f>
        <v>1000000</v>
      </c>
      <c r="G9" s="17">
        <f>'PI Fehidro'!G9+'PI Fehidro'!H9</f>
        <v>0</v>
      </c>
      <c r="H9" s="15">
        <f>SUMIFS(PA!$L:$L,PA!$A:$A,$B9,PA!$O:$O,Operacional!$F$3)</f>
        <v>0</v>
      </c>
      <c r="I9" s="17">
        <f>'PI Fehidro'!I9+'PI Fehidro'!J9</f>
        <v>700000</v>
      </c>
      <c r="J9" s="15">
        <f>SUMIFS(PA!$M:$M,PA!$A:$A,$B9,PA!$O:$O,Operacional!$F$3)</f>
        <v>0</v>
      </c>
      <c r="K9" s="17">
        <f t="shared" ref="K9:L9" si="5">C9+E9+G9+I9</f>
        <v>700000</v>
      </c>
      <c r="L9" s="17">
        <f t="shared" si="5"/>
        <v>1000000</v>
      </c>
      <c r="M9" s="18">
        <f t="shared" si="1"/>
        <v>1.7704716872565384E-3</v>
      </c>
      <c r="N9" s="116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5">
      <c r="A10" s="12" t="s">
        <v>200</v>
      </c>
      <c r="B10" s="13" t="s">
        <v>201</v>
      </c>
      <c r="C10" s="15">
        <f>'PI Fehidro'!C10+'PI Fehidro'!D10</f>
        <v>0</v>
      </c>
      <c r="D10" s="15">
        <f>SUMIFS(PA!$J:$J,PA!$A:$A,$B10,PA!$O:$O,Operacional!$F$3)</f>
        <v>0</v>
      </c>
      <c r="E10" s="15">
        <f>'PI Fehidro'!E10+'PI Fehidro'!F10</f>
        <v>0</v>
      </c>
      <c r="F10" s="15">
        <f>SUMIFS(PA!$K:$K,PA!$A:$A,$B10,PA!$O:$O,Operacional!$F$3)</f>
        <v>300000</v>
      </c>
      <c r="G10" s="17">
        <f>'PI Fehidro'!G10+'PI Fehidro'!H10</f>
        <v>0</v>
      </c>
      <c r="H10" s="15">
        <f>SUMIFS(PA!$L:$L,PA!$A:$A,$B10,PA!$O:$O,Operacional!$F$3)</f>
        <v>0</v>
      </c>
      <c r="I10" s="17">
        <f>'PI Fehidro'!I10+'PI Fehidro'!J10</f>
        <v>0</v>
      </c>
      <c r="J10" s="15">
        <f>SUMIFS(PA!$M:$M,PA!$A:$A,$B10,PA!$O:$O,Operacional!$F$3)</f>
        <v>0</v>
      </c>
      <c r="K10" s="17">
        <f t="shared" ref="K10:L10" si="6">C10+E10+G10+I10</f>
        <v>0</v>
      </c>
      <c r="L10" s="17">
        <f t="shared" si="6"/>
        <v>300000</v>
      </c>
      <c r="M10" s="18">
        <f t="shared" si="1"/>
        <v>3.1243618010409502E-4</v>
      </c>
      <c r="N10" s="116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5">
      <c r="A11" s="12" t="s">
        <v>200</v>
      </c>
      <c r="B11" s="13" t="s">
        <v>202</v>
      </c>
      <c r="C11" s="15">
        <f>'PI Fehidro'!C11+'PI Fehidro'!D11</f>
        <v>0</v>
      </c>
      <c r="D11" s="15">
        <f>SUMIFS(PA!$J:$J,PA!$A:$A,$B11,PA!$O:$O,Operacional!$F$3)</f>
        <v>0</v>
      </c>
      <c r="E11" s="15">
        <f>'PI Fehidro'!E11+'PI Fehidro'!F11</f>
        <v>0</v>
      </c>
      <c r="F11" s="15">
        <f>SUMIFS(PA!$K:$K,PA!$A:$A,$B11,PA!$O:$O,Operacional!$F$3)</f>
        <v>0</v>
      </c>
      <c r="G11" s="17">
        <f>'PI Fehidro'!G11+'PI Fehidro'!H11</f>
        <v>0</v>
      </c>
      <c r="H11" s="15">
        <f>SUMIFS(PA!$L:$L,PA!$A:$A,$B11,PA!$O:$O,Operacional!$F$3)</f>
        <v>0</v>
      </c>
      <c r="I11" s="17">
        <f>'PI Fehidro'!I11+'PI Fehidro'!J11</f>
        <v>0</v>
      </c>
      <c r="J11" s="15">
        <f>SUMIFS(PA!$M:$M,PA!$A:$A,$B11,PA!$O:$O,Operacional!$F$3)</f>
        <v>0</v>
      </c>
      <c r="K11" s="17">
        <f t="shared" ref="K11:L11" si="7">C11+E11+G11+I11</f>
        <v>0</v>
      </c>
      <c r="L11" s="17">
        <f t="shared" si="7"/>
        <v>0</v>
      </c>
      <c r="M11" s="18">
        <f t="shared" si="1"/>
        <v>0</v>
      </c>
      <c r="N11" s="116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5">
      <c r="A12" s="12" t="s">
        <v>203</v>
      </c>
      <c r="B12" s="13" t="s">
        <v>204</v>
      </c>
      <c r="C12" s="15">
        <f>'PI Fehidro'!C12+'PI Fehidro'!D12</f>
        <v>0</v>
      </c>
      <c r="D12" s="15">
        <f>SUMIFS(PA!$J:$J,PA!$A:$A,$B12,PA!$O:$O,Operacional!$F$3)</f>
        <v>0</v>
      </c>
      <c r="E12" s="15">
        <f>'PI Fehidro'!E12+'PI Fehidro'!F12</f>
        <v>0</v>
      </c>
      <c r="F12" s="15">
        <f>SUMIFS(PA!$K:$K,PA!$A:$A,$B12,PA!$O:$O,Operacional!$F$3)</f>
        <v>0</v>
      </c>
      <c r="G12" s="17">
        <f>'PI Fehidro'!G12+'PI Fehidro'!H12</f>
        <v>0</v>
      </c>
      <c r="H12" s="15">
        <f>SUMIFS(PA!$L:$L,PA!$A:$A,$B12,PA!$O:$O,Operacional!$F$3)</f>
        <v>0</v>
      </c>
      <c r="I12" s="17">
        <f>'PI Fehidro'!I12+'PI Fehidro'!J12</f>
        <v>0</v>
      </c>
      <c r="J12" s="15">
        <f>SUMIFS(PA!$M:$M,PA!$A:$A,$B12,PA!$O:$O,Operacional!$F$3)</f>
        <v>0</v>
      </c>
      <c r="K12" s="17">
        <f t="shared" ref="K12:L12" si="8">C12+E12+G12+I12</f>
        <v>0</v>
      </c>
      <c r="L12" s="17">
        <f t="shared" si="8"/>
        <v>0</v>
      </c>
      <c r="M12" s="64">
        <f t="shared" si="1"/>
        <v>0</v>
      </c>
      <c r="N12" s="114">
        <f>IFERROR(SUM(M12:M17),"")</f>
        <v>3.1652076243198921E-2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12" t="s">
        <v>203</v>
      </c>
      <c r="B13" s="13" t="s">
        <v>205</v>
      </c>
      <c r="C13" s="15">
        <f>'PI Fehidro'!C13+'PI Fehidro'!D13</f>
        <v>0</v>
      </c>
      <c r="D13" s="15">
        <f>SUMIFS(PA!$J:$J,PA!$A:$A,$B13,PA!$O:$O,Operacional!$F$3)</f>
        <v>0</v>
      </c>
      <c r="E13" s="15">
        <f>'PI Fehidro'!E13+'PI Fehidro'!F13</f>
        <v>0</v>
      </c>
      <c r="F13" s="15">
        <f>SUMIFS(PA!$K:$K,PA!$A:$A,$B13,PA!$O:$O,Operacional!$F$3)</f>
        <v>0</v>
      </c>
      <c r="G13" s="17">
        <f>'PI Fehidro'!G13+'PI Fehidro'!H13</f>
        <v>0</v>
      </c>
      <c r="H13" s="15">
        <f>SUMIFS(PA!$L:$L,PA!$A:$A,$B13,PA!$O:$O,Operacional!$F$3)</f>
        <v>0</v>
      </c>
      <c r="I13" s="17">
        <f>'PI Fehidro'!I13+'PI Fehidro'!J13</f>
        <v>0</v>
      </c>
      <c r="J13" s="15">
        <f>SUMIFS(PA!$M:$M,PA!$A:$A,$B13,PA!$O:$O,Operacional!$F$3)</f>
        <v>0</v>
      </c>
      <c r="K13" s="17">
        <f t="shared" ref="K13:L13" si="9">C13+E13+G13+I13</f>
        <v>0</v>
      </c>
      <c r="L13" s="17">
        <f t="shared" si="9"/>
        <v>0</v>
      </c>
      <c r="M13" s="64">
        <f t="shared" si="1"/>
        <v>0</v>
      </c>
      <c r="N13" s="116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5">
      <c r="A14" s="12" t="s">
        <v>203</v>
      </c>
      <c r="B14" s="13" t="s">
        <v>206</v>
      </c>
      <c r="C14" s="15">
        <f>'PI Fehidro'!C14+'PI Fehidro'!D14</f>
        <v>0</v>
      </c>
      <c r="D14" s="15">
        <f>SUMIFS(PA!$J:$J,PA!$A:$A,$B14,PA!$O:$O,Operacional!$F$3)</f>
        <v>0</v>
      </c>
      <c r="E14" s="15">
        <f>'PI Fehidro'!E14+'PI Fehidro'!F14</f>
        <v>0</v>
      </c>
      <c r="F14" s="15">
        <f>SUMIFS(PA!$K:$K,PA!$A:$A,$B14,PA!$O:$O,Operacional!$F$3)</f>
        <v>1210000</v>
      </c>
      <c r="G14" s="17">
        <f>'PI Fehidro'!G14+'PI Fehidro'!H14</f>
        <v>0</v>
      </c>
      <c r="H14" s="15">
        <f>SUMIFS(PA!$L:$L,PA!$A:$A,$B14,PA!$O:$O,Operacional!$F$3)</f>
        <v>1210000</v>
      </c>
      <c r="I14" s="17">
        <f>'PI Fehidro'!I14+'PI Fehidro'!J14</f>
        <v>0</v>
      </c>
      <c r="J14" s="15">
        <f>SUMIFS(PA!$M:$M,PA!$A:$A,$B14,PA!$O:$O,Operacional!$F$3)</f>
        <v>1331000</v>
      </c>
      <c r="K14" s="17">
        <f t="shared" ref="K14:L14" si="10">C14+E14+G14+I14</f>
        <v>0</v>
      </c>
      <c r="L14" s="17">
        <f t="shared" si="10"/>
        <v>3751000</v>
      </c>
      <c r="M14" s="64">
        <f t="shared" si="1"/>
        <v>3.9064937052348684E-3</v>
      </c>
      <c r="N14" s="116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5">
      <c r="A15" s="12" t="s">
        <v>203</v>
      </c>
      <c r="B15" s="13" t="s">
        <v>207</v>
      </c>
      <c r="C15" s="15">
        <f>'PI Fehidro'!C15+'PI Fehidro'!D15</f>
        <v>0</v>
      </c>
      <c r="D15" s="15">
        <f>SUMIFS(PA!$J:$J,PA!$A:$A,$B15,PA!$O:$O,Operacional!$F$3)</f>
        <v>0</v>
      </c>
      <c r="E15" s="15">
        <f>'PI Fehidro'!E15+'PI Fehidro'!F15</f>
        <v>0</v>
      </c>
      <c r="F15" s="15">
        <f>SUMIFS(PA!$K:$K,PA!$A:$A,$B15,PA!$O:$O,Operacional!$F$3)</f>
        <v>0</v>
      </c>
      <c r="G15" s="17">
        <f>'PI Fehidro'!G15+'PI Fehidro'!H15</f>
        <v>0</v>
      </c>
      <c r="H15" s="15">
        <f>SUMIFS(PA!$L:$L,PA!$A:$A,$B15,PA!$O:$O,Operacional!$F$3)</f>
        <v>0</v>
      </c>
      <c r="I15" s="17">
        <f>'PI Fehidro'!I15+'PI Fehidro'!J15</f>
        <v>0</v>
      </c>
      <c r="J15" s="15">
        <f>SUMIFS(PA!$M:$M,PA!$A:$A,$B15,PA!$O:$O,Operacional!$F$3)</f>
        <v>0</v>
      </c>
      <c r="K15" s="17">
        <f t="shared" ref="K15:L15" si="11">C15+E15+G15+I15</f>
        <v>0</v>
      </c>
      <c r="L15" s="17">
        <f t="shared" si="11"/>
        <v>0</v>
      </c>
      <c r="M15" s="64">
        <f t="shared" si="1"/>
        <v>0</v>
      </c>
      <c r="N15" s="116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5">
      <c r="A16" s="12" t="s">
        <v>203</v>
      </c>
      <c r="B16" s="13" t="s">
        <v>66</v>
      </c>
      <c r="C16" s="15">
        <f>'PI Fehidro'!C16+'PI Fehidro'!D16</f>
        <v>0</v>
      </c>
      <c r="D16" s="15">
        <f>SUMIFS(PA!$J:$J,PA!$A:$A,$B16,PA!$O:$O,Operacional!$F$3)</f>
        <v>0</v>
      </c>
      <c r="E16" s="15">
        <f>'PI Fehidro'!E16+'PI Fehidro'!F16</f>
        <v>150000</v>
      </c>
      <c r="F16" s="15">
        <f>SUMIFS(PA!$K:$K,PA!$A:$A,$B16,PA!$O:$O,Operacional!$F$3)</f>
        <v>8281000</v>
      </c>
      <c r="G16" s="17">
        <f>'PI Fehidro'!G16+'PI Fehidro'!H16</f>
        <v>750000</v>
      </c>
      <c r="H16" s="15">
        <f>SUMIFS(PA!$L:$L,PA!$A:$A,$B16,PA!$O:$O,Operacional!$F$3)</f>
        <v>7981000</v>
      </c>
      <c r="I16" s="17">
        <f>'PI Fehidro'!I16+'PI Fehidro'!J16</f>
        <v>600000</v>
      </c>
      <c r="J16" s="15">
        <f>SUMIFS(PA!$M:$M,PA!$A:$A,$B16,PA!$O:$O,Operacional!$F$3)</f>
        <v>8879200</v>
      </c>
      <c r="K16" s="17">
        <f t="shared" ref="K16:L16" si="12">C16+E16+G16+I16</f>
        <v>1500000</v>
      </c>
      <c r="L16" s="17">
        <f t="shared" si="12"/>
        <v>25141200</v>
      </c>
      <c r="M16" s="64">
        <f t="shared" si="1"/>
        <v>2.7745582537964053E-2</v>
      </c>
      <c r="N16" s="116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12" t="s">
        <v>203</v>
      </c>
      <c r="B17" s="13" t="s">
        <v>208</v>
      </c>
      <c r="C17" s="15">
        <f>'PI Fehidro'!C17+'PI Fehidro'!D17</f>
        <v>0</v>
      </c>
      <c r="D17" s="15">
        <f>SUMIFS(PA!$J:$J,PA!$A:$A,$B17,PA!$O:$O,Operacional!$F$3)</f>
        <v>0</v>
      </c>
      <c r="E17" s="15">
        <f>'PI Fehidro'!E17+'PI Fehidro'!F17</f>
        <v>0</v>
      </c>
      <c r="F17" s="15">
        <f>SUMIFS(PA!$K:$K,PA!$A:$A,$B17,PA!$O:$O,Operacional!$F$3)</f>
        <v>0</v>
      </c>
      <c r="G17" s="17">
        <f>'PI Fehidro'!G17+'PI Fehidro'!H17</f>
        <v>0</v>
      </c>
      <c r="H17" s="15">
        <f>SUMIFS(PA!$L:$L,PA!$A:$A,$B17,PA!$O:$O,Operacional!$F$3)</f>
        <v>0</v>
      </c>
      <c r="I17" s="17">
        <f>'PI Fehidro'!I17+'PI Fehidro'!J17</f>
        <v>0</v>
      </c>
      <c r="J17" s="15">
        <f>SUMIFS(PA!$M:$M,PA!$A:$A,$B17,PA!$O:$O,Operacional!$F$3)</f>
        <v>0</v>
      </c>
      <c r="K17" s="17">
        <f t="shared" ref="K17:L17" si="13">C17+E17+G17+I17</f>
        <v>0</v>
      </c>
      <c r="L17" s="17">
        <f t="shared" si="13"/>
        <v>0</v>
      </c>
      <c r="M17" s="64">
        <f t="shared" si="1"/>
        <v>0</v>
      </c>
      <c r="N17" s="116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5">
      <c r="A18" s="12" t="s">
        <v>209</v>
      </c>
      <c r="B18" s="13" t="s">
        <v>83</v>
      </c>
      <c r="C18" s="15">
        <f>'PI Fehidro'!C18+'PI Fehidro'!D18</f>
        <v>1788513.04</v>
      </c>
      <c r="D18" s="15">
        <f>SUMIFS(PA!$J:$J,PA!$A:$A,$B18,PA!$O:$O,Operacional!$F$3)</f>
        <v>0</v>
      </c>
      <c r="E18" s="15">
        <f>'PI Fehidro'!E18+'PI Fehidro'!F18</f>
        <v>1300000</v>
      </c>
      <c r="F18" s="15">
        <f>SUMIFS(PA!$K:$K,PA!$A:$A,$B18,PA!$O:$O,Operacional!$F$3)</f>
        <v>244280707.44666666</v>
      </c>
      <c r="G18" s="17">
        <f>'PI Fehidro'!G18+'PI Fehidro'!H18</f>
        <v>1300000</v>
      </c>
      <c r="H18" s="15">
        <f>SUMIFS(PA!$L:$L,PA!$A:$A,$B18,PA!$O:$O,Operacional!$F$3)</f>
        <v>272427245.39111114</v>
      </c>
      <c r="I18" s="17">
        <f>'PI Fehidro'!I18+'PI Fehidro'!J18</f>
        <v>1300000</v>
      </c>
      <c r="J18" s="15">
        <f>SUMIFS(PA!$M:$M,PA!$A:$A,$B18,PA!$O:$O,Operacional!$F$3)</f>
        <v>272312245.39111114</v>
      </c>
      <c r="K18" s="17">
        <f t="shared" ref="K18:L18" si="14">C18+E18+G18+I18</f>
        <v>5688513.04</v>
      </c>
      <c r="L18" s="17">
        <f t="shared" si="14"/>
        <v>789020198.22888899</v>
      </c>
      <c r="M18" s="64">
        <f t="shared" si="1"/>
        <v>0.82765251348099944</v>
      </c>
      <c r="N18" s="114">
        <f>IFERROR(SUM(M18:M22),"")</f>
        <v>0.82765251348099944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12" t="s">
        <v>209</v>
      </c>
      <c r="B19" s="13" t="s">
        <v>210</v>
      </c>
      <c r="C19" s="15">
        <f>'PI Fehidro'!C19+'PI Fehidro'!D19</f>
        <v>0</v>
      </c>
      <c r="D19" s="15">
        <f>SUMIFS(PA!$J:$J,PA!$A:$A,$B19,PA!$O:$O,Operacional!$F$3)</f>
        <v>0</v>
      </c>
      <c r="E19" s="15">
        <f>'PI Fehidro'!E19+'PI Fehidro'!F19</f>
        <v>0</v>
      </c>
      <c r="F19" s="15">
        <f>SUMIFS(PA!$K:$K,PA!$A:$A,$B19,PA!$O:$O,Operacional!$F$3)</f>
        <v>0</v>
      </c>
      <c r="G19" s="17">
        <f>'PI Fehidro'!G19+'PI Fehidro'!H19</f>
        <v>0</v>
      </c>
      <c r="H19" s="15">
        <f>SUMIFS(PA!$L:$L,PA!$A:$A,$B19,PA!$O:$O,Operacional!$F$3)</f>
        <v>0</v>
      </c>
      <c r="I19" s="17">
        <f>'PI Fehidro'!I19+'PI Fehidro'!J19</f>
        <v>0</v>
      </c>
      <c r="J19" s="15">
        <f>SUMIFS(PA!$M:$M,PA!$A:$A,$B19,PA!$O:$O,Operacional!$F$3)</f>
        <v>0</v>
      </c>
      <c r="K19" s="17">
        <f t="shared" ref="K19:L19" si="15">C19+E19+G19+I19</f>
        <v>0</v>
      </c>
      <c r="L19" s="17">
        <f t="shared" si="15"/>
        <v>0</v>
      </c>
      <c r="M19" s="64">
        <f t="shared" si="1"/>
        <v>0</v>
      </c>
      <c r="N19" s="116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12" t="s">
        <v>209</v>
      </c>
      <c r="B20" s="13" t="s">
        <v>211</v>
      </c>
      <c r="C20" s="15">
        <f>'PI Fehidro'!C20+'PI Fehidro'!D20</f>
        <v>0</v>
      </c>
      <c r="D20" s="15">
        <f>SUMIFS(PA!$J:$J,PA!$A:$A,$B20,PA!$O:$O,Operacional!$F$3)</f>
        <v>0</v>
      </c>
      <c r="E20" s="15">
        <f>'PI Fehidro'!E20+'PI Fehidro'!F20</f>
        <v>0</v>
      </c>
      <c r="F20" s="15">
        <f>SUMIFS(PA!$K:$K,PA!$A:$A,$B20,PA!$O:$O,Operacional!$F$3)</f>
        <v>0</v>
      </c>
      <c r="G20" s="17">
        <f>'PI Fehidro'!G20+'PI Fehidro'!H20</f>
        <v>0</v>
      </c>
      <c r="H20" s="15">
        <f>SUMIFS(PA!$L:$L,PA!$A:$A,$B20,PA!$O:$O,Operacional!$F$3)</f>
        <v>0</v>
      </c>
      <c r="I20" s="17">
        <f>'PI Fehidro'!I20+'PI Fehidro'!J20</f>
        <v>0</v>
      </c>
      <c r="J20" s="15">
        <f>SUMIFS(PA!$M:$M,PA!$A:$A,$B20,PA!$O:$O,Operacional!$F$3)</f>
        <v>0</v>
      </c>
      <c r="K20" s="17">
        <f t="shared" ref="K20:L20" si="16">C20+E20+G20+I20</f>
        <v>0</v>
      </c>
      <c r="L20" s="17">
        <f t="shared" si="16"/>
        <v>0</v>
      </c>
      <c r="M20" s="64">
        <f t="shared" si="1"/>
        <v>0</v>
      </c>
      <c r="N20" s="116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12" t="s">
        <v>209</v>
      </c>
      <c r="B21" s="13" t="s">
        <v>212</v>
      </c>
      <c r="C21" s="15">
        <f>'PI Fehidro'!C21+'PI Fehidro'!D21</f>
        <v>0</v>
      </c>
      <c r="D21" s="15">
        <f>SUMIFS(PA!$J:$J,PA!$A:$A,$B21,PA!$O:$O,Operacional!$F$3)</f>
        <v>0</v>
      </c>
      <c r="E21" s="15">
        <f>'PI Fehidro'!E21+'PI Fehidro'!F21</f>
        <v>0</v>
      </c>
      <c r="F21" s="15">
        <f>SUMIFS(PA!$K:$K,PA!$A:$A,$B21,PA!$O:$O,Operacional!$F$3)</f>
        <v>0</v>
      </c>
      <c r="G21" s="17">
        <f>'PI Fehidro'!G21+'PI Fehidro'!H21</f>
        <v>0</v>
      </c>
      <c r="H21" s="15">
        <f>SUMIFS(PA!$L:$L,PA!$A:$A,$B21,PA!$O:$O,Operacional!$F$3)</f>
        <v>0</v>
      </c>
      <c r="I21" s="17">
        <f>'PI Fehidro'!I21+'PI Fehidro'!J21</f>
        <v>0</v>
      </c>
      <c r="J21" s="15">
        <f>SUMIFS(PA!$M:$M,PA!$A:$A,$B21,PA!$O:$O,Operacional!$F$3)</f>
        <v>0</v>
      </c>
      <c r="K21" s="17">
        <f t="shared" ref="K21:L21" si="17">C21+E21+G21+I21</f>
        <v>0</v>
      </c>
      <c r="L21" s="17">
        <f t="shared" si="17"/>
        <v>0</v>
      </c>
      <c r="M21" s="64">
        <f t="shared" si="1"/>
        <v>0</v>
      </c>
      <c r="N21" s="116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12" t="s">
        <v>209</v>
      </c>
      <c r="B22" s="13" t="s">
        <v>213</v>
      </c>
      <c r="C22" s="15">
        <f>'PI Fehidro'!C22+'PI Fehidro'!D22</f>
        <v>0</v>
      </c>
      <c r="D22" s="15">
        <f>SUMIFS(PA!$J:$J,PA!$A:$A,$B22,PA!$O:$O,Operacional!$F$3)</f>
        <v>0</v>
      </c>
      <c r="E22" s="15">
        <f>'PI Fehidro'!E22+'PI Fehidro'!F22</f>
        <v>0</v>
      </c>
      <c r="F22" s="15">
        <f>SUMIFS(PA!$K:$K,PA!$A:$A,$B22,PA!$O:$O,Operacional!$F$3)</f>
        <v>0</v>
      </c>
      <c r="G22" s="17">
        <f>'PI Fehidro'!G22+'PI Fehidro'!H22</f>
        <v>0</v>
      </c>
      <c r="H22" s="15">
        <f>SUMIFS(PA!$L:$L,PA!$A:$A,$B22,PA!$O:$O,Operacional!$F$3)</f>
        <v>0</v>
      </c>
      <c r="I22" s="17">
        <f>'PI Fehidro'!I22+'PI Fehidro'!J22</f>
        <v>0</v>
      </c>
      <c r="J22" s="15">
        <f>SUMIFS(PA!$M:$M,PA!$A:$A,$B22,PA!$O:$O,Operacional!$F$3)</f>
        <v>0</v>
      </c>
      <c r="K22" s="17">
        <f t="shared" ref="K22:L22" si="18">C22+E22+G22+I22</f>
        <v>0</v>
      </c>
      <c r="L22" s="17">
        <f t="shared" si="18"/>
        <v>0</v>
      </c>
      <c r="M22" s="64">
        <f t="shared" si="1"/>
        <v>0</v>
      </c>
      <c r="N22" s="116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5">
      <c r="A23" s="12" t="s">
        <v>214</v>
      </c>
      <c r="B23" s="13" t="s">
        <v>92</v>
      </c>
      <c r="C23" s="15">
        <f>'PI Fehidro'!C23+'PI Fehidro'!D23</f>
        <v>0</v>
      </c>
      <c r="D23" s="15">
        <f>SUMIFS(PA!$J:$J,PA!$A:$A,$B23,PA!$O:$O,Operacional!$F$3)</f>
        <v>0</v>
      </c>
      <c r="E23" s="15">
        <f>'PI Fehidro'!E23+'PI Fehidro'!F23</f>
        <v>0</v>
      </c>
      <c r="F23" s="15">
        <f>SUMIFS(PA!$K:$K,PA!$A:$A,$B23,PA!$O:$O,Operacional!$F$3)</f>
        <v>2393032.44</v>
      </c>
      <c r="G23" s="17">
        <f>'PI Fehidro'!G23+'PI Fehidro'!H23</f>
        <v>5500000</v>
      </c>
      <c r="H23" s="15">
        <f>SUMIFS(PA!$L:$L,PA!$A:$A,$B23,PA!$O:$O,Operacional!$F$3)</f>
        <v>1741950</v>
      </c>
      <c r="I23" s="17">
        <f>'PI Fehidro'!I23+'PI Fehidro'!J23</f>
        <v>3500000</v>
      </c>
      <c r="J23" s="15">
        <f>SUMIFS(PA!$M:$M,PA!$A:$A,$B23,PA!$O:$O,Operacional!$F$3)</f>
        <v>1741950</v>
      </c>
      <c r="K23" s="17">
        <f t="shared" ref="K23:L23" si="19">C23+E23+G23+I23</f>
        <v>9000000</v>
      </c>
      <c r="L23" s="17">
        <f t="shared" si="19"/>
        <v>5876932.4399999995</v>
      </c>
      <c r="M23" s="64">
        <f t="shared" si="1"/>
        <v>1.5493639810734313E-2</v>
      </c>
      <c r="N23" s="114">
        <f>IFERROR(SUM(M23:M24),"")</f>
        <v>2.6385006154536414E-2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5">
      <c r="A24" s="12" t="s">
        <v>214</v>
      </c>
      <c r="B24" s="13" t="s">
        <v>97</v>
      </c>
      <c r="C24" s="15">
        <f>'PI Fehidro'!C24+'PI Fehidro'!D24</f>
        <v>0</v>
      </c>
      <c r="D24" s="15">
        <f>SUMIFS(PA!$J:$J,PA!$A:$A,$B24,PA!$O:$O,Operacional!$F$3)</f>
        <v>0</v>
      </c>
      <c r="E24" s="15">
        <f>'PI Fehidro'!E24+'PI Fehidro'!F24</f>
        <v>0</v>
      </c>
      <c r="F24" s="15">
        <f>SUMIFS(PA!$K:$K,PA!$A:$A,$B24,PA!$O:$O,Operacional!$F$3)</f>
        <v>669003.2366666696</v>
      </c>
      <c r="G24" s="17">
        <f>'PI Fehidro'!G24+'PI Fehidro'!H24</f>
        <v>6508899.1500000004</v>
      </c>
      <c r="H24" s="15">
        <f>SUMIFS(PA!$L:$L,PA!$A:$A,$B24,PA!$O:$O,Operacional!$F$3)</f>
        <v>385620.26666666986</v>
      </c>
      <c r="I24" s="17">
        <f>'PI Fehidro'!I24+'PI Fehidro'!J24</f>
        <v>2396815.41</v>
      </c>
      <c r="J24" s="15">
        <f>SUMIFS(PA!$M:$M,PA!$A:$A,$B24,PA!$O:$O,Operacional!$F$3)</f>
        <v>497509.36666666996</v>
      </c>
      <c r="K24" s="17">
        <f t="shared" ref="K24:L24" si="20">C24+E24+G24+I24</f>
        <v>8905714.5600000005</v>
      </c>
      <c r="L24" s="17">
        <f t="shared" si="20"/>
        <v>1552132.8700000094</v>
      </c>
      <c r="M24" s="64">
        <f t="shared" si="1"/>
        <v>1.0891366343802103E-2</v>
      </c>
      <c r="N24" s="116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12" t="s">
        <v>215</v>
      </c>
      <c r="B25" s="13" t="s">
        <v>25</v>
      </c>
      <c r="C25" s="15">
        <f>'PI Fehidro'!C25+'PI Fehidro'!D25</f>
        <v>27262083.07</v>
      </c>
      <c r="D25" s="15">
        <f>SUMIFS(PA!$J:$J,PA!$A:$A,$B25,PA!$O:$O,Operacional!$F$3)</f>
        <v>0</v>
      </c>
      <c r="E25" s="15">
        <f>'PI Fehidro'!E25+'PI Fehidro'!F25</f>
        <v>0</v>
      </c>
      <c r="F25" s="15">
        <f>SUMIFS(PA!$K:$K,PA!$A:$A,$B25,PA!$O:$O,Operacional!$F$3)</f>
        <v>2000000</v>
      </c>
      <c r="G25" s="17">
        <f>'PI Fehidro'!G25+'PI Fehidro'!H25</f>
        <v>0</v>
      </c>
      <c r="H25" s="15">
        <f>SUMIFS(PA!$L:$L,PA!$A:$A,$B25,PA!$O:$O,Operacional!$F$3)</f>
        <v>1000000</v>
      </c>
      <c r="I25" s="17">
        <f>'PI Fehidro'!I25+'PI Fehidro'!J25</f>
        <v>0</v>
      </c>
      <c r="J25" s="15">
        <f>SUMIFS(PA!$M:$M,PA!$A:$A,$B25,PA!$O:$O,Operacional!$F$3)</f>
        <v>1000000</v>
      </c>
      <c r="K25" s="17">
        <f t="shared" ref="K25:L25" si="21">C25+E25+G25+I25</f>
        <v>27262083.07</v>
      </c>
      <c r="L25" s="17">
        <f t="shared" si="21"/>
        <v>4000000</v>
      </c>
      <c r="M25" s="64">
        <f t="shared" si="1"/>
        <v>3.2558019388292336E-2</v>
      </c>
      <c r="N25" s="114">
        <f>IFERROR(SUM(M25:M27),"")</f>
        <v>3.2558019388292336E-2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5">
      <c r="A26" s="12" t="s">
        <v>215</v>
      </c>
      <c r="B26" s="13" t="s">
        <v>216</v>
      </c>
      <c r="C26" s="15">
        <f>'PI Fehidro'!C26+'PI Fehidro'!D26</f>
        <v>0</v>
      </c>
      <c r="D26" s="15">
        <f>SUMIFS(PA!$J:$J,PA!$A:$A,$B26,PA!$O:$O,Operacional!$F$3)</f>
        <v>0</v>
      </c>
      <c r="E26" s="15">
        <f>'PI Fehidro'!E26+'PI Fehidro'!F26</f>
        <v>0</v>
      </c>
      <c r="F26" s="15">
        <f>SUMIFS(PA!$K:$K,PA!$A:$A,$B26,PA!$O:$O,Operacional!$F$3)</f>
        <v>0</v>
      </c>
      <c r="G26" s="17">
        <f>'PI Fehidro'!G26+'PI Fehidro'!H26</f>
        <v>0</v>
      </c>
      <c r="H26" s="15">
        <f>SUMIFS(PA!$L:$L,PA!$A:$A,$B26,PA!$O:$O,Operacional!$F$3)</f>
        <v>0</v>
      </c>
      <c r="I26" s="17">
        <f>'PI Fehidro'!I26+'PI Fehidro'!J26</f>
        <v>0</v>
      </c>
      <c r="J26" s="15">
        <f>SUMIFS(PA!$M:$M,PA!$A:$A,$B26,PA!$O:$O,Operacional!$F$3)</f>
        <v>0</v>
      </c>
      <c r="K26" s="17">
        <f t="shared" ref="K26:L26" si="22">C26+E26+G26+I26</f>
        <v>0</v>
      </c>
      <c r="L26" s="17">
        <f t="shared" si="22"/>
        <v>0</v>
      </c>
      <c r="M26" s="64">
        <f t="shared" si="1"/>
        <v>0</v>
      </c>
      <c r="N26" s="116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5">
      <c r="A27" s="12" t="s">
        <v>215</v>
      </c>
      <c r="B27" s="13" t="s">
        <v>217</v>
      </c>
      <c r="C27" s="15">
        <f>'PI Fehidro'!C27+'PI Fehidro'!D27</f>
        <v>0</v>
      </c>
      <c r="D27" s="15">
        <f>SUMIFS(PA!$J:$J,PA!$A:$A,$B27,PA!$O:$O,Operacional!$F$3)</f>
        <v>0</v>
      </c>
      <c r="E27" s="15">
        <f>'PI Fehidro'!E27+'PI Fehidro'!F27</f>
        <v>0</v>
      </c>
      <c r="F27" s="15">
        <f>SUMIFS(PA!$K:$K,PA!$A:$A,$B27,PA!$O:$O,Operacional!$F$3)</f>
        <v>0</v>
      </c>
      <c r="G27" s="17">
        <f>'PI Fehidro'!G27+'PI Fehidro'!H27</f>
        <v>0</v>
      </c>
      <c r="H27" s="15">
        <f>SUMIFS(PA!$L:$L,PA!$A:$A,$B27,PA!$O:$O,Operacional!$F$3)</f>
        <v>0</v>
      </c>
      <c r="I27" s="17">
        <f>'PI Fehidro'!I27+'PI Fehidro'!J27</f>
        <v>0</v>
      </c>
      <c r="J27" s="15">
        <f>SUMIFS(PA!$M:$M,PA!$A:$A,$B27,PA!$O:$O,Operacional!$F$3)</f>
        <v>0</v>
      </c>
      <c r="K27" s="17">
        <f t="shared" ref="K27:L27" si="23">C27+E27+G27+I27</f>
        <v>0</v>
      </c>
      <c r="L27" s="17">
        <f t="shared" si="23"/>
        <v>0</v>
      </c>
      <c r="M27" s="64">
        <f t="shared" si="1"/>
        <v>0</v>
      </c>
      <c r="N27" s="116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5">
      <c r="A28" s="12" t="s">
        <v>218</v>
      </c>
      <c r="B28" s="13" t="s">
        <v>219</v>
      </c>
      <c r="C28" s="15">
        <f>'PI Fehidro'!C28+'PI Fehidro'!D28</f>
        <v>0</v>
      </c>
      <c r="D28" s="15">
        <f>SUMIFS(PA!$J:$J,PA!$A:$A,$B28,PA!$O:$O,Operacional!$F$3)</f>
        <v>0</v>
      </c>
      <c r="E28" s="15">
        <f>'PI Fehidro'!E28+'PI Fehidro'!F28</f>
        <v>0</v>
      </c>
      <c r="F28" s="15">
        <f>SUMIFS(PA!$K:$K,PA!$A:$A,$B28,PA!$O:$O,Operacional!$F$3)</f>
        <v>0</v>
      </c>
      <c r="G28" s="17">
        <f>'PI Fehidro'!G28+'PI Fehidro'!H28</f>
        <v>0</v>
      </c>
      <c r="H28" s="15">
        <f>SUMIFS(PA!$L:$L,PA!$A:$A,$B28,PA!$O:$O,Operacional!$F$3)</f>
        <v>0</v>
      </c>
      <c r="I28" s="17">
        <f>'PI Fehidro'!I28+'PI Fehidro'!J28</f>
        <v>0</v>
      </c>
      <c r="J28" s="15">
        <f>SUMIFS(PA!$M:$M,PA!$A:$A,$B28,PA!$O:$O,Operacional!$F$3)</f>
        <v>0</v>
      </c>
      <c r="K28" s="17">
        <f t="shared" ref="K28:L28" si="24">C28+E28+G28+I28</f>
        <v>0</v>
      </c>
      <c r="L28" s="17">
        <f t="shared" si="24"/>
        <v>0</v>
      </c>
      <c r="M28" s="64">
        <f t="shared" si="1"/>
        <v>0</v>
      </c>
      <c r="N28" s="114">
        <f>IFERROR(SUM(M28:M30),"")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12" t="s">
        <v>218</v>
      </c>
      <c r="B29" s="13" t="s">
        <v>220</v>
      </c>
      <c r="C29" s="15">
        <f>'PI Fehidro'!C29+'PI Fehidro'!D29</f>
        <v>0</v>
      </c>
      <c r="D29" s="15">
        <f>SUMIFS(PA!$J:$J,PA!$A:$A,$B29,PA!$O:$O,Operacional!$F$3)</f>
        <v>0</v>
      </c>
      <c r="E29" s="15">
        <f>'PI Fehidro'!E29+'PI Fehidro'!F29</f>
        <v>0</v>
      </c>
      <c r="F29" s="15">
        <f>SUMIFS(PA!$K:$K,PA!$A:$A,$B29,PA!$O:$O,Operacional!$F$3)</f>
        <v>0</v>
      </c>
      <c r="G29" s="17">
        <f>'PI Fehidro'!G29+'PI Fehidro'!H29</f>
        <v>0</v>
      </c>
      <c r="H29" s="15">
        <f>SUMIFS(PA!$L:$L,PA!$A:$A,$B29,PA!$O:$O,Operacional!$F$3)</f>
        <v>0</v>
      </c>
      <c r="I29" s="17">
        <f>'PI Fehidro'!I29+'PI Fehidro'!J29</f>
        <v>0</v>
      </c>
      <c r="J29" s="15">
        <f>SUMIFS(PA!$M:$M,PA!$A:$A,$B29,PA!$O:$O,Operacional!$F$3)</f>
        <v>0</v>
      </c>
      <c r="K29" s="17">
        <f t="shared" ref="K29:L29" si="25">C29+E29+G29+I29</f>
        <v>0</v>
      </c>
      <c r="L29" s="17">
        <f t="shared" si="25"/>
        <v>0</v>
      </c>
      <c r="M29" s="64">
        <f t="shared" si="1"/>
        <v>0</v>
      </c>
      <c r="N29" s="116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5">
      <c r="A30" s="12" t="s">
        <v>218</v>
      </c>
      <c r="B30" s="13" t="s">
        <v>221</v>
      </c>
      <c r="C30" s="15">
        <f>'PI Fehidro'!C30+'PI Fehidro'!D30</f>
        <v>0</v>
      </c>
      <c r="D30" s="15">
        <f>SUMIFS(PA!$J:$J,PA!$A:$A,$B30,PA!$O:$O,Operacional!$F$3)</f>
        <v>0</v>
      </c>
      <c r="E30" s="15">
        <f>'PI Fehidro'!E30+'PI Fehidro'!F30</f>
        <v>0</v>
      </c>
      <c r="F30" s="15">
        <f>SUMIFS(PA!$K:$K,PA!$A:$A,$B30,PA!$O:$O,Operacional!$F$3)</f>
        <v>0</v>
      </c>
      <c r="G30" s="17">
        <f>'PI Fehidro'!G30+'PI Fehidro'!H30</f>
        <v>0</v>
      </c>
      <c r="H30" s="15">
        <f>SUMIFS(PA!$L:$L,PA!$A:$A,$B30,PA!$O:$O,Operacional!$F$3)</f>
        <v>0</v>
      </c>
      <c r="I30" s="17">
        <f>'PI Fehidro'!I30+'PI Fehidro'!J30</f>
        <v>0</v>
      </c>
      <c r="J30" s="15">
        <f>SUMIFS(PA!$M:$M,PA!$A:$A,$B30,PA!$O:$O,Operacional!$F$3)</f>
        <v>0</v>
      </c>
      <c r="K30" s="17">
        <f t="shared" ref="K30:L30" si="26">C30+E30+G30+I30</f>
        <v>0</v>
      </c>
      <c r="L30" s="17">
        <f t="shared" si="26"/>
        <v>0</v>
      </c>
      <c r="M30" s="64">
        <f t="shared" si="1"/>
        <v>0</v>
      </c>
      <c r="N30" s="116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12" t="s">
        <v>222</v>
      </c>
      <c r="B31" s="13" t="s">
        <v>223</v>
      </c>
      <c r="C31" s="15">
        <f>'PI Fehidro'!C31+'PI Fehidro'!D31</f>
        <v>0</v>
      </c>
      <c r="D31" s="15">
        <f>SUMIFS(PA!$J:$J,PA!$A:$A,$B31,PA!$O:$O,Operacional!$F$3)</f>
        <v>0</v>
      </c>
      <c r="E31" s="15">
        <f>'PI Fehidro'!E31+'PI Fehidro'!F31</f>
        <v>0</v>
      </c>
      <c r="F31" s="15">
        <f>SUMIFS(PA!$K:$K,PA!$A:$A,$B31,PA!$O:$O,Operacional!$F$3)</f>
        <v>0</v>
      </c>
      <c r="G31" s="17">
        <f>'PI Fehidro'!G31+'PI Fehidro'!H31</f>
        <v>0</v>
      </c>
      <c r="H31" s="15">
        <f>SUMIFS(PA!$L:$L,PA!$A:$A,$B31,PA!$O:$O,Operacional!$F$3)</f>
        <v>0</v>
      </c>
      <c r="I31" s="17">
        <f>'PI Fehidro'!I31+'PI Fehidro'!J31</f>
        <v>0</v>
      </c>
      <c r="J31" s="15">
        <f>SUMIFS(PA!$M:$M,PA!$A:$A,$B31,PA!$O:$O,Operacional!$F$3)</f>
        <v>0</v>
      </c>
      <c r="K31" s="17">
        <f t="shared" ref="K31:L31" si="27">C31+E31+G31+I31</f>
        <v>0</v>
      </c>
      <c r="L31" s="17">
        <f t="shared" si="27"/>
        <v>0</v>
      </c>
      <c r="M31" s="64">
        <f t="shared" si="1"/>
        <v>0</v>
      </c>
      <c r="N31" s="114">
        <f>IFERROR(SUM(M31:M33),"")</f>
        <v>0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12" t="s">
        <v>222</v>
      </c>
      <c r="B32" s="13" t="s">
        <v>224</v>
      </c>
      <c r="C32" s="15">
        <f>'PI Fehidro'!C32+'PI Fehidro'!D32</f>
        <v>0</v>
      </c>
      <c r="D32" s="15">
        <f>SUMIFS(PA!$J:$J,PA!$A:$A,$B32,PA!$O:$O,Operacional!$F$3)</f>
        <v>0</v>
      </c>
      <c r="E32" s="15">
        <f>'PI Fehidro'!E32+'PI Fehidro'!F32</f>
        <v>0</v>
      </c>
      <c r="F32" s="15">
        <f>SUMIFS(PA!$K:$K,PA!$A:$A,$B32,PA!$O:$O,Operacional!$F$3)</f>
        <v>0</v>
      </c>
      <c r="G32" s="17">
        <f>'PI Fehidro'!G32+'PI Fehidro'!H32</f>
        <v>0</v>
      </c>
      <c r="H32" s="15">
        <f>SUMIFS(PA!$L:$L,PA!$A:$A,$B32,PA!$O:$O,Operacional!$F$3)</f>
        <v>0</v>
      </c>
      <c r="I32" s="17">
        <f>'PI Fehidro'!I32+'PI Fehidro'!J32</f>
        <v>0</v>
      </c>
      <c r="J32" s="15">
        <f>SUMIFS(PA!$M:$M,PA!$A:$A,$B32,PA!$O:$O,Operacional!$F$3)</f>
        <v>0</v>
      </c>
      <c r="K32" s="17">
        <f t="shared" ref="K32:L32" si="28">C32+E32+G32+I32</f>
        <v>0</v>
      </c>
      <c r="L32" s="17">
        <f t="shared" si="28"/>
        <v>0</v>
      </c>
      <c r="M32" s="64">
        <f t="shared" si="1"/>
        <v>0</v>
      </c>
      <c r="N32" s="116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12" t="s">
        <v>222</v>
      </c>
      <c r="B33" s="13" t="s">
        <v>225</v>
      </c>
      <c r="C33" s="15">
        <f>'PI Fehidro'!C33+'PI Fehidro'!D33</f>
        <v>0</v>
      </c>
      <c r="D33" s="15">
        <f>SUMIFS(PA!$J:$J,PA!$A:$A,$B33,PA!$O:$O,Operacional!$F$3)</f>
        <v>0</v>
      </c>
      <c r="E33" s="15">
        <f>'PI Fehidro'!E33+'PI Fehidro'!F33</f>
        <v>0</v>
      </c>
      <c r="F33" s="15">
        <f>SUMIFS(PA!$K:$K,PA!$A:$A,$B33,PA!$O:$O,Operacional!$F$3)</f>
        <v>0</v>
      </c>
      <c r="G33" s="17">
        <f>'PI Fehidro'!G33+'PI Fehidro'!H33</f>
        <v>0</v>
      </c>
      <c r="H33" s="15">
        <f>SUMIFS(PA!$L:$L,PA!$A:$A,$B33,PA!$O:$O,Operacional!$F$3)</f>
        <v>0</v>
      </c>
      <c r="I33" s="17">
        <f>'PI Fehidro'!I33+'PI Fehidro'!J33</f>
        <v>0</v>
      </c>
      <c r="J33" s="15">
        <f>SUMIFS(PA!$M:$M,PA!$A:$A,$B33,PA!$O:$O,Operacional!$F$3)</f>
        <v>0</v>
      </c>
      <c r="K33" s="17">
        <f t="shared" ref="K33:L33" si="29">C33+E33+G33+I33</f>
        <v>0</v>
      </c>
      <c r="L33" s="17">
        <f t="shared" si="29"/>
        <v>0</v>
      </c>
      <c r="M33" s="64">
        <f t="shared" si="1"/>
        <v>0</v>
      </c>
      <c r="N33" s="116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12" t="s">
        <v>226</v>
      </c>
      <c r="B34" s="13" t="s">
        <v>103</v>
      </c>
      <c r="C34" s="15">
        <f>'PI Fehidro'!C34+'PI Fehidro'!D34</f>
        <v>0</v>
      </c>
      <c r="D34" s="15">
        <f>SUMIFS(PA!$J:$J,PA!$A:$A,$B34,PA!$O:$O,Operacional!$F$3)</f>
        <v>0</v>
      </c>
      <c r="E34" s="15">
        <f>'PI Fehidro'!E34+'PI Fehidro'!F34</f>
        <v>300000</v>
      </c>
      <c r="F34" s="15">
        <f>SUMIFS(PA!$K:$K,PA!$A:$A,$B34,PA!$O:$O,Operacional!$F$3)</f>
        <v>685000</v>
      </c>
      <c r="G34" s="17">
        <f>'PI Fehidro'!G34+'PI Fehidro'!H34</f>
        <v>300000</v>
      </c>
      <c r="H34" s="15">
        <f>SUMIFS(PA!$L:$L,PA!$A:$A,$B34,PA!$O:$O,Operacional!$F$3)</f>
        <v>140000</v>
      </c>
      <c r="I34" s="17">
        <f>'PI Fehidro'!I34+'PI Fehidro'!J34</f>
        <v>300000</v>
      </c>
      <c r="J34" s="15">
        <f>SUMIFS(PA!$M:$M,PA!$A:$A,$B34,PA!$O:$O,Operacional!$F$3)</f>
        <v>215000</v>
      </c>
      <c r="K34" s="17">
        <f t="shared" ref="K34:L34" si="30">C34+E34+G34+I34</f>
        <v>900000</v>
      </c>
      <c r="L34" s="17">
        <f t="shared" si="30"/>
        <v>1040000</v>
      </c>
      <c r="M34" s="64">
        <f t="shared" si="1"/>
        <v>2.0204206313398144E-3</v>
      </c>
      <c r="N34" s="114">
        <f>IFERROR(SUM(M34:M36),"")</f>
        <v>7.3809923187791414E-3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thickBot="1" x14ac:dyDescent="0.3">
      <c r="A35" s="12" t="s">
        <v>226</v>
      </c>
      <c r="B35" s="13" t="s">
        <v>227</v>
      </c>
      <c r="C35" s="15">
        <f>'PI Fehidro'!C35+'PI Fehidro'!D35</f>
        <v>0</v>
      </c>
      <c r="D35" s="15">
        <f>SUMIFS(PA!$J:$J,PA!$A:$A,$B35,PA!$O:$O,Operacional!$F$3)</f>
        <v>0</v>
      </c>
      <c r="E35" s="15">
        <f>'PI Fehidro'!E35+'PI Fehidro'!F35</f>
        <v>0</v>
      </c>
      <c r="F35" s="15">
        <f>SUMIFS(PA!$K:$K,PA!$A:$A,$B35,PA!$O:$O,Operacional!$F$3)</f>
        <v>0</v>
      </c>
      <c r="G35" s="17">
        <f>'PI Fehidro'!G35+'PI Fehidro'!H35</f>
        <v>0</v>
      </c>
      <c r="H35" s="15">
        <f>SUMIFS(PA!$L:$L,PA!$A:$A,$B35,PA!$O:$O,Operacional!$F$3)</f>
        <v>0</v>
      </c>
      <c r="I35" s="17">
        <f>'PI Fehidro'!I35+'PI Fehidro'!J35</f>
        <v>0</v>
      </c>
      <c r="J35" s="15">
        <f>SUMIFS(PA!$M:$M,PA!$A:$A,$B35,PA!$O:$O,Operacional!$F$3)</f>
        <v>0</v>
      </c>
      <c r="K35" s="17">
        <f t="shared" ref="K35:L35" si="31">C35+E35+G35+I35</f>
        <v>0</v>
      </c>
      <c r="L35" s="17">
        <f t="shared" si="31"/>
        <v>0</v>
      </c>
      <c r="M35" s="64">
        <f t="shared" si="1"/>
        <v>0</v>
      </c>
      <c r="N35" s="116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thickBot="1" x14ac:dyDescent="0.3">
      <c r="A36" s="12" t="s">
        <v>226</v>
      </c>
      <c r="B36" s="13" t="s">
        <v>107</v>
      </c>
      <c r="C36" s="15">
        <f>'PI Fehidro'!C36+'PI Fehidro'!D36</f>
        <v>0</v>
      </c>
      <c r="D36" s="15">
        <f>SUMIFS(PA!$J:$J,PA!$A:$A,$B36,PA!$O:$O,Operacional!$F$3)</f>
        <v>0</v>
      </c>
      <c r="E36" s="15">
        <f>'PI Fehidro'!E36+'PI Fehidro'!F36</f>
        <v>150000</v>
      </c>
      <c r="F36" s="15">
        <f>SUMIFS(PA!$K:$K,PA!$A:$A,$B36,PA!$O:$O,Operacional!$F$3)</f>
        <v>1510000</v>
      </c>
      <c r="G36" s="17">
        <f>'PI Fehidro'!G36+'PI Fehidro'!H36</f>
        <v>150000</v>
      </c>
      <c r="H36" s="15">
        <f>SUMIFS(PA!$L:$L,PA!$A:$A,$B36,PA!$O:$O,Operacional!$F$3)</f>
        <v>1560000</v>
      </c>
      <c r="I36" s="17">
        <f>'PI Fehidro'!I36+'PI Fehidro'!J36</f>
        <v>0</v>
      </c>
      <c r="J36" s="15">
        <f>SUMIFS(PA!$M:$M,PA!$A:$A,$B36,PA!$O:$O,Operacional!$F$3)</f>
        <v>1777200</v>
      </c>
      <c r="K36" s="17">
        <f t="shared" ref="K36:L36" si="32">C36+E36+G36+I36</f>
        <v>300000</v>
      </c>
      <c r="L36" s="17">
        <f t="shared" si="32"/>
        <v>4847200</v>
      </c>
      <c r="M36" s="64">
        <f t="shared" si="1"/>
        <v>5.3605716874393266E-3</v>
      </c>
      <c r="N36" s="116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 thickBot="1" x14ac:dyDescent="0.3">
      <c r="A37" s="122" t="s">
        <v>238</v>
      </c>
      <c r="B37" s="119"/>
      <c r="C37" s="27">
        <f t="shared" ref="C37:K37" si="33">SUM(C5:C36)</f>
        <v>29050596.109999999</v>
      </c>
      <c r="D37" s="27">
        <f t="shared" si="33"/>
        <v>0</v>
      </c>
      <c r="E37" s="27">
        <f t="shared" si="33"/>
        <v>16897274.941599999</v>
      </c>
      <c r="F37" s="27">
        <f t="shared" si="33"/>
        <v>277645735.56924814</v>
      </c>
      <c r="G37" s="27">
        <f t="shared" si="33"/>
        <v>22537067.300000001</v>
      </c>
      <c r="H37" s="27">
        <f t="shared" si="33"/>
        <v>296791435.66049254</v>
      </c>
      <c r="I37" s="27">
        <f t="shared" si="33"/>
        <v>19528950.42666667</v>
      </c>
      <c r="J37" s="27">
        <f t="shared" si="33"/>
        <v>297745034.75940508</v>
      </c>
      <c r="K37" s="27">
        <f t="shared" si="33"/>
        <v>88013888.778266668</v>
      </c>
      <c r="L37" s="27">
        <f>SUM(L5:L36)</f>
        <v>872182205.98914587</v>
      </c>
      <c r="M37" s="124"/>
      <c r="N37" s="125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 x14ac:dyDescent="0.25">
      <c r="A38" s="122" t="s">
        <v>239</v>
      </c>
      <c r="B38" s="119"/>
      <c r="C38" s="123">
        <f>SUM(C37:J37)</f>
        <v>960196094.76741242</v>
      </c>
      <c r="D38" s="118"/>
      <c r="E38" s="118"/>
      <c r="F38" s="118"/>
      <c r="G38" s="118"/>
      <c r="H38" s="118"/>
      <c r="I38" s="118"/>
      <c r="J38" s="119"/>
      <c r="K38" s="123">
        <f>SUM(K37:L37)</f>
        <v>960196094.76741254</v>
      </c>
      <c r="L38" s="119"/>
      <c r="M38" s="126"/>
      <c r="N38" s="127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 x14ac:dyDescent="0.25">
      <c r="A39" s="28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3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 x14ac:dyDescent="0.25">
      <c r="A40" s="33"/>
      <c r="B40" s="33"/>
      <c r="C40" s="33"/>
      <c r="D40" s="33"/>
      <c r="E40" s="33"/>
      <c r="F40" s="33"/>
      <c r="G40" s="33"/>
      <c r="H40" s="33"/>
      <c r="I40" s="2"/>
      <c r="J40" s="2"/>
      <c r="K40" s="2"/>
      <c r="L40" s="2"/>
      <c r="M40" s="34"/>
      <c r="N40" s="3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 x14ac:dyDescent="0.25">
      <c r="A41" s="38"/>
      <c r="B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34"/>
      <c r="N41" s="3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x14ac:dyDescent="0.25">
      <c r="A42" s="25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34"/>
      <c r="N42" s="3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 x14ac:dyDescent="0.25">
      <c r="A43" s="25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34"/>
      <c r="N43" s="3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 x14ac:dyDescent="0.25">
      <c r="A44" s="25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34"/>
      <c r="N44" s="3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x14ac:dyDescent="0.25">
      <c r="A45" s="25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34"/>
      <c r="N45" s="3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5">
      <c r="A46" s="25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34"/>
      <c r="N46" s="3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 x14ac:dyDescent="0.25">
      <c r="A47" s="25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34"/>
      <c r="N47" s="3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 x14ac:dyDescent="0.25">
      <c r="A48" s="25"/>
      <c r="B48" s="41"/>
      <c r="C48" s="2"/>
      <c r="D48" s="2"/>
      <c r="E48" s="2"/>
      <c r="F48" s="2"/>
      <c r="G48" s="2"/>
      <c r="H48" s="2"/>
      <c r="I48" s="2"/>
      <c r="J48" s="2"/>
      <c r="K48" s="2"/>
      <c r="L48" s="2"/>
      <c r="M48" s="34"/>
      <c r="N48" s="3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 x14ac:dyDescent="0.25">
      <c r="A49" s="25"/>
      <c r="B49" s="41"/>
      <c r="C49" s="2"/>
      <c r="D49" s="2"/>
      <c r="E49" s="2"/>
      <c r="F49" s="2"/>
      <c r="G49" s="2"/>
      <c r="H49" s="2"/>
      <c r="I49" s="2"/>
      <c r="J49" s="2"/>
      <c r="K49" s="2"/>
      <c r="L49" s="2"/>
      <c r="M49" s="34"/>
      <c r="N49" s="3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 x14ac:dyDescent="0.25">
      <c r="A50" s="25"/>
      <c r="B50" s="41"/>
      <c r="C50" s="2"/>
      <c r="D50" s="2"/>
      <c r="E50" s="2"/>
      <c r="F50" s="2"/>
      <c r="G50" s="2"/>
      <c r="H50" s="2"/>
      <c r="I50" s="2"/>
      <c r="J50" s="2"/>
      <c r="K50" s="2"/>
      <c r="L50" s="2"/>
      <c r="M50" s="34"/>
      <c r="N50" s="3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 x14ac:dyDescent="0.25">
      <c r="A51" s="25"/>
      <c r="B51" s="41"/>
      <c r="C51" s="2"/>
      <c r="D51" s="2"/>
      <c r="E51" s="2"/>
      <c r="F51" s="2"/>
      <c r="G51" s="2"/>
      <c r="H51" s="2"/>
      <c r="I51" s="2"/>
      <c r="J51" s="2"/>
      <c r="K51" s="2"/>
      <c r="L51" s="2"/>
      <c r="M51" s="34"/>
      <c r="N51" s="3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 x14ac:dyDescent="0.25">
      <c r="A52" s="25"/>
      <c r="B52" s="41"/>
      <c r="C52" s="2"/>
      <c r="D52" s="2"/>
      <c r="E52" s="2"/>
      <c r="F52" s="2"/>
      <c r="G52" s="2"/>
      <c r="H52" s="2"/>
      <c r="I52" s="2"/>
      <c r="J52" s="2"/>
      <c r="K52" s="2"/>
      <c r="L52" s="2"/>
      <c r="M52" s="34"/>
      <c r="N52" s="3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x14ac:dyDescent="0.25">
      <c r="A53" s="25"/>
      <c r="B53" s="41"/>
      <c r="C53" s="2"/>
      <c r="D53" s="2"/>
      <c r="E53" s="2"/>
      <c r="F53" s="2"/>
      <c r="G53" s="2"/>
      <c r="H53" s="2"/>
      <c r="I53" s="2"/>
      <c r="J53" s="2"/>
      <c r="K53" s="2"/>
      <c r="L53" s="2"/>
      <c r="M53" s="34"/>
      <c r="N53" s="3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 x14ac:dyDescent="0.25">
      <c r="A54" s="25"/>
      <c r="B54" s="41"/>
      <c r="C54" s="2"/>
      <c r="D54" s="2"/>
      <c r="E54" s="2"/>
      <c r="F54" s="2"/>
      <c r="G54" s="2"/>
      <c r="H54" s="2"/>
      <c r="I54" s="2"/>
      <c r="J54" s="2"/>
      <c r="K54" s="2"/>
      <c r="L54" s="2"/>
      <c r="M54" s="34"/>
      <c r="N54" s="3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 x14ac:dyDescent="0.25">
      <c r="A55" s="25"/>
      <c r="B55" s="41"/>
      <c r="C55" s="2"/>
      <c r="D55" s="2"/>
      <c r="E55" s="2"/>
      <c r="F55" s="2"/>
      <c r="G55" s="2"/>
      <c r="H55" s="2"/>
      <c r="I55" s="2"/>
      <c r="J55" s="2"/>
      <c r="K55" s="2"/>
      <c r="L55" s="2"/>
      <c r="M55" s="34"/>
      <c r="N55" s="3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 x14ac:dyDescent="0.25">
      <c r="A56" s="25"/>
      <c r="B56" s="41"/>
      <c r="C56" s="2"/>
      <c r="D56" s="2"/>
      <c r="E56" s="2"/>
      <c r="F56" s="2"/>
      <c r="G56" s="2"/>
      <c r="H56" s="2"/>
      <c r="I56" s="2"/>
      <c r="J56" s="2"/>
      <c r="K56" s="2"/>
      <c r="L56" s="2"/>
      <c r="M56" s="34"/>
      <c r="N56" s="3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 x14ac:dyDescent="0.25">
      <c r="A57" s="25"/>
      <c r="B57" s="41"/>
      <c r="C57" s="2"/>
      <c r="D57" s="2"/>
      <c r="E57" s="2"/>
      <c r="F57" s="2"/>
      <c r="G57" s="2"/>
      <c r="H57" s="2"/>
      <c r="I57" s="2"/>
      <c r="J57" s="2"/>
      <c r="K57" s="2"/>
      <c r="L57" s="2"/>
      <c r="M57" s="34"/>
      <c r="N57" s="3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 x14ac:dyDescent="0.25">
      <c r="A58" s="25"/>
      <c r="B58" s="41"/>
      <c r="C58" s="2"/>
      <c r="D58" s="2"/>
      <c r="E58" s="2"/>
      <c r="F58" s="2"/>
      <c r="G58" s="2"/>
      <c r="H58" s="2"/>
      <c r="I58" s="2"/>
      <c r="J58" s="2"/>
      <c r="K58" s="2"/>
      <c r="L58" s="2"/>
      <c r="M58" s="34"/>
      <c r="N58" s="3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 x14ac:dyDescent="0.25">
      <c r="A59" s="25"/>
      <c r="B59" s="41"/>
      <c r="C59" s="2"/>
      <c r="D59" s="2"/>
      <c r="E59" s="2"/>
      <c r="F59" s="2"/>
      <c r="G59" s="2"/>
      <c r="H59" s="2"/>
      <c r="I59" s="2"/>
      <c r="J59" s="2"/>
      <c r="K59" s="2"/>
      <c r="L59" s="2"/>
      <c r="M59" s="34"/>
      <c r="N59" s="3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 x14ac:dyDescent="0.25">
      <c r="A60" s="25"/>
      <c r="B60" s="41"/>
      <c r="C60" s="2"/>
      <c r="D60" s="2"/>
      <c r="E60" s="2"/>
      <c r="F60" s="2"/>
      <c r="G60" s="2"/>
      <c r="H60" s="2"/>
      <c r="I60" s="2"/>
      <c r="J60" s="2"/>
      <c r="K60" s="2"/>
      <c r="L60" s="2"/>
      <c r="M60" s="34"/>
      <c r="N60" s="3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 x14ac:dyDescent="0.25">
      <c r="A61" s="25"/>
      <c r="B61" s="41"/>
      <c r="C61" s="2"/>
      <c r="D61" s="2"/>
      <c r="E61" s="2"/>
      <c r="F61" s="2"/>
      <c r="G61" s="2"/>
      <c r="H61" s="2"/>
      <c r="I61" s="2"/>
      <c r="J61" s="2"/>
      <c r="K61" s="2"/>
      <c r="L61" s="2"/>
      <c r="M61" s="34"/>
      <c r="N61" s="3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 x14ac:dyDescent="0.25">
      <c r="A62" s="25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34"/>
      <c r="N62" s="3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 x14ac:dyDescent="0.25">
      <c r="A63" s="25"/>
      <c r="B63" s="41"/>
      <c r="C63" s="2"/>
      <c r="D63" s="2"/>
      <c r="E63" s="2"/>
      <c r="F63" s="2"/>
      <c r="G63" s="2"/>
      <c r="H63" s="2"/>
      <c r="I63" s="2"/>
      <c r="J63" s="2"/>
      <c r="K63" s="2"/>
      <c r="L63" s="2"/>
      <c r="M63" s="34"/>
      <c r="N63" s="3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 x14ac:dyDescent="0.25">
      <c r="A64" s="25"/>
      <c r="B64" s="41"/>
      <c r="C64" s="2"/>
      <c r="D64" s="2"/>
      <c r="E64" s="2"/>
      <c r="F64" s="2"/>
      <c r="G64" s="2"/>
      <c r="H64" s="2"/>
      <c r="I64" s="2"/>
      <c r="J64" s="2"/>
      <c r="K64" s="2"/>
      <c r="L64" s="2"/>
      <c r="M64" s="34"/>
      <c r="N64" s="3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 x14ac:dyDescent="0.25">
      <c r="A65" s="25"/>
      <c r="B65" s="41"/>
      <c r="C65" s="2"/>
      <c r="D65" s="2"/>
      <c r="E65" s="2"/>
      <c r="F65" s="2"/>
      <c r="G65" s="2"/>
      <c r="H65" s="2"/>
      <c r="I65" s="2"/>
      <c r="J65" s="2"/>
      <c r="K65" s="2"/>
      <c r="L65" s="2"/>
      <c r="M65" s="34"/>
      <c r="N65" s="3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 x14ac:dyDescent="0.25">
      <c r="A66" s="25"/>
      <c r="B66" s="41"/>
      <c r="C66" s="2"/>
      <c r="D66" s="2"/>
      <c r="E66" s="2"/>
      <c r="F66" s="2"/>
      <c r="G66" s="2"/>
      <c r="H66" s="2"/>
      <c r="I66" s="2"/>
      <c r="J66" s="2"/>
      <c r="K66" s="2"/>
      <c r="L66" s="2"/>
      <c r="M66" s="34"/>
      <c r="N66" s="3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 x14ac:dyDescent="0.25">
      <c r="A67" s="25"/>
      <c r="B67" s="41"/>
      <c r="C67" s="2"/>
      <c r="D67" s="2"/>
      <c r="E67" s="2"/>
      <c r="F67" s="2"/>
      <c r="G67" s="2"/>
      <c r="H67" s="2"/>
      <c r="I67" s="2"/>
      <c r="J67" s="2"/>
      <c r="K67" s="2"/>
      <c r="L67" s="2"/>
      <c r="M67" s="34"/>
      <c r="N67" s="3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 x14ac:dyDescent="0.25">
      <c r="A68" s="25"/>
      <c r="B68" s="41"/>
      <c r="C68" s="2"/>
      <c r="D68" s="2"/>
      <c r="E68" s="2"/>
      <c r="F68" s="2"/>
      <c r="G68" s="2"/>
      <c r="H68" s="2"/>
      <c r="I68" s="2"/>
      <c r="J68" s="2"/>
      <c r="K68" s="2"/>
      <c r="L68" s="2"/>
      <c r="M68" s="34"/>
      <c r="N68" s="3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 x14ac:dyDescent="0.25">
      <c r="A69" s="25"/>
      <c r="B69" s="41"/>
      <c r="C69" s="2"/>
      <c r="D69" s="2"/>
      <c r="E69" s="2"/>
      <c r="F69" s="2"/>
      <c r="G69" s="2"/>
      <c r="H69" s="2"/>
      <c r="I69" s="2"/>
      <c r="J69" s="2"/>
      <c r="K69" s="2"/>
      <c r="L69" s="2"/>
      <c r="M69" s="34"/>
      <c r="N69" s="3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 x14ac:dyDescent="0.25">
      <c r="A70" s="25"/>
      <c r="B70" s="41"/>
      <c r="C70" s="2"/>
      <c r="D70" s="2"/>
      <c r="E70" s="2"/>
      <c r="F70" s="2"/>
      <c r="G70" s="2"/>
      <c r="H70" s="2"/>
      <c r="I70" s="2"/>
      <c r="J70" s="2"/>
      <c r="K70" s="2"/>
      <c r="L70" s="2"/>
      <c r="M70" s="34"/>
      <c r="N70" s="3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 x14ac:dyDescent="0.25">
      <c r="A71" s="25"/>
      <c r="B71" s="41"/>
      <c r="C71" s="2"/>
      <c r="D71" s="2"/>
      <c r="E71" s="2"/>
      <c r="F71" s="2"/>
      <c r="G71" s="2"/>
      <c r="H71" s="2"/>
      <c r="I71" s="2"/>
      <c r="J71" s="2"/>
      <c r="K71" s="2"/>
      <c r="L71" s="2"/>
      <c r="M71" s="34"/>
      <c r="N71" s="3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 x14ac:dyDescent="0.25">
      <c r="A72" s="25"/>
      <c r="B72" s="41"/>
      <c r="C72" s="2"/>
      <c r="D72" s="2"/>
      <c r="E72" s="2"/>
      <c r="F72" s="2"/>
      <c r="G72" s="2"/>
      <c r="H72" s="2"/>
      <c r="I72" s="2"/>
      <c r="J72" s="2"/>
      <c r="K72" s="2"/>
      <c r="L72" s="2"/>
      <c r="M72" s="34"/>
      <c r="N72" s="3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 x14ac:dyDescent="0.25">
      <c r="A73" s="25"/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34"/>
      <c r="N73" s="3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 x14ac:dyDescent="0.25">
      <c r="A74" s="25"/>
      <c r="B74" s="41"/>
      <c r="C74" s="2"/>
      <c r="D74" s="2"/>
      <c r="E74" s="2"/>
      <c r="F74" s="2"/>
      <c r="G74" s="2"/>
      <c r="H74" s="2"/>
      <c r="I74" s="2"/>
      <c r="J74" s="2"/>
      <c r="K74" s="2"/>
      <c r="L74" s="2"/>
      <c r="M74" s="34"/>
      <c r="N74" s="3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 x14ac:dyDescent="0.25">
      <c r="A75" s="25"/>
      <c r="B75" s="41"/>
      <c r="C75" s="2"/>
      <c r="D75" s="2"/>
      <c r="E75" s="2"/>
      <c r="F75" s="2"/>
      <c r="G75" s="2"/>
      <c r="H75" s="2"/>
      <c r="I75" s="2"/>
      <c r="J75" s="2"/>
      <c r="K75" s="2"/>
      <c r="L75" s="2"/>
      <c r="M75" s="34"/>
      <c r="N75" s="3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 x14ac:dyDescent="0.25">
      <c r="A76" s="25"/>
      <c r="B76" s="41"/>
      <c r="C76" s="2"/>
      <c r="D76" s="2"/>
      <c r="E76" s="2"/>
      <c r="F76" s="2"/>
      <c r="G76" s="2"/>
      <c r="H76" s="2"/>
      <c r="I76" s="2"/>
      <c r="J76" s="2"/>
      <c r="K76" s="2"/>
      <c r="L76" s="2"/>
      <c r="M76" s="34"/>
      <c r="N76" s="3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 x14ac:dyDescent="0.25">
      <c r="A77" s="25"/>
      <c r="B77" s="41"/>
      <c r="C77" s="2"/>
      <c r="D77" s="2"/>
      <c r="E77" s="2"/>
      <c r="F77" s="2"/>
      <c r="G77" s="2"/>
      <c r="H77" s="2"/>
      <c r="I77" s="2"/>
      <c r="J77" s="2"/>
      <c r="K77" s="2"/>
      <c r="L77" s="2"/>
      <c r="M77" s="34"/>
      <c r="N77" s="3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 x14ac:dyDescent="0.25">
      <c r="A78" s="25"/>
      <c r="B78" s="41"/>
      <c r="C78" s="2"/>
      <c r="D78" s="2"/>
      <c r="E78" s="2"/>
      <c r="F78" s="2"/>
      <c r="G78" s="2"/>
      <c r="H78" s="2"/>
      <c r="I78" s="2"/>
      <c r="J78" s="2"/>
      <c r="K78" s="2"/>
      <c r="L78" s="2"/>
      <c r="M78" s="34"/>
      <c r="N78" s="3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 x14ac:dyDescent="0.25">
      <c r="A79" s="25"/>
      <c r="B79" s="41"/>
      <c r="C79" s="2"/>
      <c r="D79" s="2"/>
      <c r="E79" s="2"/>
      <c r="F79" s="2"/>
      <c r="G79" s="2"/>
      <c r="H79" s="2"/>
      <c r="I79" s="2"/>
      <c r="J79" s="2"/>
      <c r="K79" s="2"/>
      <c r="L79" s="2"/>
      <c r="M79" s="34"/>
      <c r="N79" s="3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 x14ac:dyDescent="0.25">
      <c r="A80" s="25"/>
      <c r="B80" s="41"/>
      <c r="C80" s="2"/>
      <c r="D80" s="2"/>
      <c r="E80" s="2"/>
      <c r="F80" s="2"/>
      <c r="G80" s="2"/>
      <c r="H80" s="2"/>
      <c r="I80" s="2"/>
      <c r="J80" s="2"/>
      <c r="K80" s="2"/>
      <c r="L80" s="2"/>
      <c r="M80" s="34"/>
      <c r="N80" s="3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 x14ac:dyDescent="0.25">
      <c r="A81" s="25"/>
      <c r="B81" s="41"/>
      <c r="C81" s="2"/>
      <c r="D81" s="2"/>
      <c r="E81" s="2"/>
      <c r="F81" s="2"/>
      <c r="G81" s="2"/>
      <c r="H81" s="2"/>
      <c r="I81" s="2"/>
      <c r="J81" s="2"/>
      <c r="K81" s="2"/>
      <c r="L81" s="2"/>
      <c r="M81" s="34"/>
      <c r="N81" s="3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 x14ac:dyDescent="0.25">
      <c r="A82" s="25"/>
      <c r="B82" s="41"/>
      <c r="C82" s="2"/>
      <c r="D82" s="2"/>
      <c r="E82" s="2"/>
      <c r="F82" s="2"/>
      <c r="G82" s="2"/>
      <c r="H82" s="2"/>
      <c r="I82" s="2"/>
      <c r="J82" s="2"/>
      <c r="K82" s="2"/>
      <c r="L82" s="2"/>
      <c r="M82" s="34"/>
      <c r="N82" s="3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 x14ac:dyDescent="0.25">
      <c r="A83" s="25"/>
      <c r="B83" s="41"/>
      <c r="C83" s="2"/>
      <c r="D83" s="2"/>
      <c r="E83" s="2"/>
      <c r="F83" s="2"/>
      <c r="G83" s="2"/>
      <c r="H83" s="2"/>
      <c r="I83" s="2"/>
      <c r="J83" s="2"/>
      <c r="K83" s="2"/>
      <c r="L83" s="2"/>
      <c r="M83" s="34"/>
      <c r="N83" s="3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 x14ac:dyDescent="0.25">
      <c r="A84" s="25"/>
      <c r="B84" s="41"/>
      <c r="C84" s="2"/>
      <c r="D84" s="2"/>
      <c r="E84" s="2"/>
      <c r="F84" s="2"/>
      <c r="G84" s="2"/>
      <c r="H84" s="2"/>
      <c r="I84" s="2"/>
      <c r="J84" s="2"/>
      <c r="K84" s="2"/>
      <c r="L84" s="2"/>
      <c r="M84" s="34"/>
      <c r="N84" s="3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 x14ac:dyDescent="0.25">
      <c r="A85" s="25"/>
      <c r="B85" s="41"/>
      <c r="C85" s="2"/>
      <c r="D85" s="2"/>
      <c r="E85" s="2"/>
      <c r="F85" s="2"/>
      <c r="G85" s="2"/>
      <c r="H85" s="2"/>
      <c r="I85" s="2"/>
      <c r="J85" s="2"/>
      <c r="K85" s="2"/>
      <c r="L85" s="2"/>
      <c r="M85" s="34"/>
      <c r="N85" s="3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 x14ac:dyDescent="0.25">
      <c r="A86" s="25"/>
      <c r="B86" s="41"/>
      <c r="C86" s="2"/>
      <c r="D86" s="2"/>
      <c r="E86" s="2"/>
      <c r="F86" s="2"/>
      <c r="G86" s="2"/>
      <c r="H86" s="2"/>
      <c r="I86" s="2"/>
      <c r="J86" s="2"/>
      <c r="K86" s="2"/>
      <c r="L86" s="2"/>
      <c r="M86" s="34"/>
      <c r="N86" s="3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 x14ac:dyDescent="0.25">
      <c r="A87" s="25"/>
      <c r="B87" s="41"/>
      <c r="C87" s="2"/>
      <c r="D87" s="2"/>
      <c r="E87" s="2"/>
      <c r="F87" s="2"/>
      <c r="G87" s="2"/>
      <c r="H87" s="2"/>
      <c r="I87" s="2"/>
      <c r="J87" s="2"/>
      <c r="K87" s="2"/>
      <c r="L87" s="2"/>
      <c r="M87" s="34"/>
      <c r="N87" s="3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 x14ac:dyDescent="0.25">
      <c r="A88" s="25"/>
      <c r="B88" s="41"/>
      <c r="C88" s="2"/>
      <c r="D88" s="2"/>
      <c r="E88" s="2"/>
      <c r="F88" s="2"/>
      <c r="G88" s="2"/>
      <c r="H88" s="2"/>
      <c r="I88" s="2"/>
      <c r="J88" s="2"/>
      <c r="K88" s="2"/>
      <c r="L88" s="2"/>
      <c r="M88" s="34"/>
      <c r="N88" s="3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 x14ac:dyDescent="0.25">
      <c r="A89" s="25"/>
      <c r="B89" s="41"/>
      <c r="C89" s="2"/>
      <c r="D89" s="2"/>
      <c r="E89" s="2"/>
      <c r="F89" s="2"/>
      <c r="G89" s="2"/>
      <c r="H89" s="2"/>
      <c r="I89" s="2"/>
      <c r="J89" s="2"/>
      <c r="K89" s="2"/>
      <c r="L89" s="2"/>
      <c r="M89" s="34"/>
      <c r="N89" s="3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 x14ac:dyDescent="0.25">
      <c r="A90" s="25"/>
      <c r="B90" s="41"/>
      <c r="C90" s="2"/>
      <c r="D90" s="2"/>
      <c r="E90" s="2"/>
      <c r="F90" s="2"/>
      <c r="G90" s="2"/>
      <c r="H90" s="2"/>
      <c r="I90" s="2"/>
      <c r="J90" s="2"/>
      <c r="K90" s="2"/>
      <c r="L90" s="2"/>
      <c r="M90" s="34"/>
      <c r="N90" s="3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 x14ac:dyDescent="0.25">
      <c r="A91" s="25"/>
      <c r="B91" s="41"/>
      <c r="C91" s="2"/>
      <c r="D91" s="2"/>
      <c r="E91" s="2"/>
      <c r="F91" s="2"/>
      <c r="G91" s="2"/>
      <c r="H91" s="2"/>
      <c r="I91" s="2"/>
      <c r="J91" s="2"/>
      <c r="K91" s="2"/>
      <c r="L91" s="2"/>
      <c r="M91" s="34"/>
      <c r="N91" s="3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 x14ac:dyDescent="0.25">
      <c r="A92" s="25"/>
      <c r="B92" s="41"/>
      <c r="C92" s="2"/>
      <c r="D92" s="2"/>
      <c r="E92" s="2"/>
      <c r="F92" s="2"/>
      <c r="G92" s="2"/>
      <c r="H92" s="2"/>
      <c r="I92" s="2"/>
      <c r="J92" s="2"/>
      <c r="K92" s="2"/>
      <c r="L92" s="2"/>
      <c r="M92" s="34"/>
      <c r="N92" s="3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 x14ac:dyDescent="0.25">
      <c r="A93" s="25"/>
      <c r="B93" s="41"/>
      <c r="C93" s="2"/>
      <c r="D93" s="2"/>
      <c r="E93" s="2"/>
      <c r="F93" s="2"/>
      <c r="G93" s="2"/>
      <c r="H93" s="2"/>
      <c r="I93" s="2"/>
      <c r="J93" s="2"/>
      <c r="K93" s="2"/>
      <c r="L93" s="2"/>
      <c r="M93" s="34"/>
      <c r="N93" s="3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 x14ac:dyDescent="0.25">
      <c r="A94" s="25"/>
      <c r="B94" s="41"/>
      <c r="C94" s="2"/>
      <c r="D94" s="2"/>
      <c r="E94" s="2"/>
      <c r="F94" s="2"/>
      <c r="G94" s="2"/>
      <c r="H94" s="2"/>
      <c r="I94" s="2"/>
      <c r="J94" s="2"/>
      <c r="K94" s="2"/>
      <c r="L94" s="2"/>
      <c r="M94" s="34"/>
      <c r="N94" s="3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 x14ac:dyDescent="0.25">
      <c r="A95" s="25"/>
      <c r="B95" s="41"/>
      <c r="C95" s="2"/>
      <c r="D95" s="2"/>
      <c r="E95" s="2"/>
      <c r="F95" s="2"/>
      <c r="G95" s="2"/>
      <c r="H95" s="2"/>
      <c r="I95" s="2"/>
      <c r="J95" s="2"/>
      <c r="K95" s="2"/>
      <c r="L95" s="2"/>
      <c r="M95" s="34"/>
      <c r="N95" s="3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 x14ac:dyDescent="0.25">
      <c r="A96" s="25"/>
      <c r="B96" s="41"/>
      <c r="C96" s="2"/>
      <c r="D96" s="2"/>
      <c r="E96" s="2"/>
      <c r="F96" s="2"/>
      <c r="G96" s="2"/>
      <c r="H96" s="2"/>
      <c r="I96" s="2"/>
      <c r="J96" s="2"/>
      <c r="K96" s="2"/>
      <c r="L96" s="2"/>
      <c r="M96" s="34"/>
      <c r="N96" s="3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 x14ac:dyDescent="0.25">
      <c r="A97" s="25"/>
      <c r="B97" s="41"/>
      <c r="C97" s="2"/>
      <c r="D97" s="2"/>
      <c r="E97" s="2"/>
      <c r="F97" s="2"/>
      <c r="G97" s="2"/>
      <c r="H97" s="2"/>
      <c r="I97" s="2"/>
      <c r="J97" s="2"/>
      <c r="K97" s="2"/>
      <c r="L97" s="2"/>
      <c r="M97" s="34"/>
      <c r="N97" s="3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 x14ac:dyDescent="0.25">
      <c r="A98" s="25"/>
      <c r="B98" s="41"/>
      <c r="C98" s="2"/>
      <c r="D98" s="2"/>
      <c r="E98" s="2"/>
      <c r="F98" s="2"/>
      <c r="G98" s="2"/>
      <c r="H98" s="2"/>
      <c r="I98" s="2"/>
      <c r="J98" s="2"/>
      <c r="K98" s="2"/>
      <c r="L98" s="2"/>
      <c r="M98" s="34"/>
      <c r="N98" s="3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 x14ac:dyDescent="0.25">
      <c r="A99" s="25"/>
      <c r="B99" s="41"/>
      <c r="C99" s="2"/>
      <c r="D99" s="2"/>
      <c r="E99" s="2"/>
      <c r="F99" s="2"/>
      <c r="G99" s="2"/>
      <c r="H99" s="2"/>
      <c r="I99" s="2"/>
      <c r="J99" s="2"/>
      <c r="K99" s="2"/>
      <c r="L99" s="2"/>
      <c r="M99" s="34"/>
      <c r="N99" s="3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 x14ac:dyDescent="0.25">
      <c r="A100" s="25"/>
      <c r="B100" s="4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4"/>
      <c r="N100" s="3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 x14ac:dyDescent="0.25">
      <c r="A101" s="25"/>
      <c r="B101" s="4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4"/>
      <c r="N101" s="3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 x14ac:dyDescent="0.25">
      <c r="A102" s="25"/>
      <c r="B102" s="4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4"/>
      <c r="N102" s="3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 x14ac:dyDescent="0.25">
      <c r="A103" s="25"/>
      <c r="B103" s="4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4"/>
      <c r="N103" s="3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 x14ac:dyDescent="0.25">
      <c r="A104" s="25"/>
      <c r="B104" s="4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4"/>
      <c r="N104" s="3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 x14ac:dyDescent="0.25">
      <c r="A105" s="25"/>
      <c r="B105" s="4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4"/>
      <c r="N105" s="3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 x14ac:dyDescent="0.25">
      <c r="A106" s="25"/>
      <c r="B106" s="4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4"/>
      <c r="N106" s="3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 x14ac:dyDescent="0.25">
      <c r="A107" s="25"/>
      <c r="B107" s="4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4"/>
      <c r="N107" s="3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 x14ac:dyDescent="0.25">
      <c r="A108" s="25"/>
      <c r="B108" s="4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4"/>
      <c r="N108" s="3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 x14ac:dyDescent="0.25">
      <c r="A109" s="25"/>
      <c r="B109" s="4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4"/>
      <c r="N109" s="3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 x14ac:dyDescent="0.25">
      <c r="A110" s="25"/>
      <c r="B110" s="4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4"/>
      <c r="N110" s="3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 x14ac:dyDescent="0.25">
      <c r="A111" s="25"/>
      <c r="B111" s="4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4"/>
      <c r="N111" s="3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 x14ac:dyDescent="0.25">
      <c r="A112" s="25"/>
      <c r="B112" s="4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4"/>
      <c r="N112" s="3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 x14ac:dyDescent="0.25">
      <c r="A113" s="25"/>
      <c r="B113" s="4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4"/>
      <c r="N113" s="3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 x14ac:dyDescent="0.25">
      <c r="A114" s="25"/>
      <c r="B114" s="4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4"/>
      <c r="N114" s="3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 x14ac:dyDescent="0.25">
      <c r="A115" s="25"/>
      <c r="B115" s="4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4"/>
      <c r="N115" s="3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 x14ac:dyDescent="0.25">
      <c r="A116" s="25"/>
      <c r="B116" s="4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4"/>
      <c r="N116" s="3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 x14ac:dyDescent="0.25">
      <c r="A117" s="25"/>
      <c r="B117" s="4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4"/>
      <c r="N117" s="3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 x14ac:dyDescent="0.25">
      <c r="A118" s="25"/>
      <c r="B118" s="4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4"/>
      <c r="N118" s="3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 x14ac:dyDescent="0.25">
      <c r="A119" s="25"/>
      <c r="B119" s="4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4"/>
      <c r="N119" s="3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 x14ac:dyDescent="0.25">
      <c r="A120" s="25"/>
      <c r="B120" s="4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4"/>
      <c r="N120" s="3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 x14ac:dyDescent="0.25">
      <c r="A121" s="25"/>
      <c r="B121" s="4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4"/>
      <c r="N121" s="3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 x14ac:dyDescent="0.25">
      <c r="A122" s="25"/>
      <c r="B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4"/>
      <c r="N122" s="3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 x14ac:dyDescent="0.25">
      <c r="A123" s="25"/>
      <c r="B123" s="4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4"/>
      <c r="N123" s="3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 x14ac:dyDescent="0.25">
      <c r="A124" s="25"/>
      <c r="B124" s="4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4"/>
      <c r="N124" s="3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 x14ac:dyDescent="0.25">
      <c r="A125" s="25"/>
      <c r="B125" s="4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4"/>
      <c r="N125" s="3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 x14ac:dyDescent="0.25">
      <c r="A126" s="25"/>
      <c r="B126" s="4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4"/>
      <c r="N126" s="3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 x14ac:dyDescent="0.25">
      <c r="A127" s="25"/>
      <c r="B127" s="4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4"/>
      <c r="N127" s="3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 x14ac:dyDescent="0.25">
      <c r="A128" s="25"/>
      <c r="B128" s="4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4"/>
      <c r="N128" s="3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 x14ac:dyDescent="0.25">
      <c r="A129" s="25"/>
      <c r="B129" s="4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4"/>
      <c r="N129" s="3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 x14ac:dyDescent="0.25">
      <c r="A130" s="25"/>
      <c r="B130" s="4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4"/>
      <c r="N130" s="3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 x14ac:dyDescent="0.25">
      <c r="A131" s="25"/>
      <c r="B131" s="4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4"/>
      <c r="N131" s="3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 x14ac:dyDescent="0.25">
      <c r="A132" s="25"/>
      <c r="B132" s="4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4"/>
      <c r="N132" s="3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 x14ac:dyDescent="0.25">
      <c r="A133" s="25"/>
      <c r="B133" s="4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4"/>
      <c r="N133" s="3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 x14ac:dyDescent="0.25">
      <c r="A134" s="25"/>
      <c r="B134" s="4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4"/>
      <c r="N134" s="3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 x14ac:dyDescent="0.25">
      <c r="A135" s="25"/>
      <c r="B135" s="4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4"/>
      <c r="N135" s="3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 x14ac:dyDescent="0.25">
      <c r="A136" s="25"/>
      <c r="B136" s="4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4"/>
      <c r="N136" s="3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 x14ac:dyDescent="0.25">
      <c r="A137" s="25"/>
      <c r="B137" s="4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4"/>
      <c r="N137" s="3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 x14ac:dyDescent="0.25">
      <c r="A138" s="25"/>
      <c r="B138" s="4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4"/>
      <c r="N138" s="3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 x14ac:dyDescent="0.25">
      <c r="A139" s="25"/>
      <c r="B139" s="4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4"/>
      <c r="N139" s="3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 x14ac:dyDescent="0.25">
      <c r="A140" s="25"/>
      <c r="B140" s="4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4"/>
      <c r="N140" s="3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 x14ac:dyDescent="0.25">
      <c r="A141" s="25"/>
      <c r="B141" s="4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4"/>
      <c r="N141" s="3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 x14ac:dyDescent="0.25">
      <c r="A142" s="25"/>
      <c r="B142" s="4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4"/>
      <c r="N142" s="3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 x14ac:dyDescent="0.25">
      <c r="A143" s="25"/>
      <c r="B143" s="4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4"/>
      <c r="N143" s="3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 x14ac:dyDescent="0.25">
      <c r="A144" s="25"/>
      <c r="B144" s="4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4"/>
      <c r="N144" s="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 x14ac:dyDescent="0.25">
      <c r="A145" s="25"/>
      <c r="B145" s="4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4"/>
      <c r="N145" s="3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 x14ac:dyDescent="0.25">
      <c r="A146" s="25"/>
      <c r="B146" s="4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4"/>
      <c r="N146" s="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 x14ac:dyDescent="0.25">
      <c r="A147" s="25"/>
      <c r="B147" s="4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4"/>
      <c r="N147" s="3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 x14ac:dyDescent="0.25">
      <c r="A148" s="25"/>
      <c r="B148" s="4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4"/>
      <c r="N148" s="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 x14ac:dyDescent="0.25">
      <c r="A149" s="25"/>
      <c r="B149" s="4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4"/>
      <c r="N149" s="3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 x14ac:dyDescent="0.25">
      <c r="A150" s="25"/>
      <c r="B150" s="4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4"/>
      <c r="N150" s="3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 x14ac:dyDescent="0.25">
      <c r="A151" s="25"/>
      <c r="B151" s="4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4"/>
      <c r="N151" s="3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 x14ac:dyDescent="0.25">
      <c r="A152" s="25"/>
      <c r="B152" s="4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4"/>
      <c r="N152" s="3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 x14ac:dyDescent="0.25">
      <c r="A153" s="25"/>
      <c r="B153" s="4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4"/>
      <c r="N153" s="3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 x14ac:dyDescent="0.25">
      <c r="A154" s="25"/>
      <c r="B154" s="4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4"/>
      <c r="N154" s="3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 x14ac:dyDescent="0.25">
      <c r="A155" s="25"/>
      <c r="B155" s="4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4"/>
      <c r="N155" s="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 x14ac:dyDescent="0.25">
      <c r="A156" s="25"/>
      <c r="B156" s="4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4"/>
      <c r="N156" s="3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 x14ac:dyDescent="0.25">
      <c r="A157" s="25"/>
      <c r="B157" s="4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4"/>
      <c r="N157" s="3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 x14ac:dyDescent="0.25">
      <c r="A158" s="25"/>
      <c r="B158" s="4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4"/>
      <c r="N158" s="3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 x14ac:dyDescent="0.25">
      <c r="A159" s="25"/>
      <c r="B159" s="4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4"/>
      <c r="N159" s="3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 x14ac:dyDescent="0.25">
      <c r="A160" s="25"/>
      <c r="B160" s="4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4"/>
      <c r="N160" s="3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 x14ac:dyDescent="0.25">
      <c r="A161" s="25"/>
      <c r="B161" s="4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4"/>
      <c r="N161" s="3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 x14ac:dyDescent="0.25">
      <c r="A162" s="25"/>
      <c r="B162" s="4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4"/>
      <c r="N162" s="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 x14ac:dyDescent="0.25">
      <c r="A163" s="25"/>
      <c r="B163" s="4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4"/>
      <c r="N163" s="3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 x14ac:dyDescent="0.25">
      <c r="A164" s="25"/>
      <c r="B164" s="4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4"/>
      <c r="N164" s="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 x14ac:dyDescent="0.25">
      <c r="A165" s="25"/>
      <c r="B165" s="4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4"/>
      <c r="N165" s="3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 x14ac:dyDescent="0.25">
      <c r="A166" s="25"/>
      <c r="B166" s="4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4"/>
      <c r="N166" s="3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 x14ac:dyDescent="0.25">
      <c r="A167" s="25"/>
      <c r="B167" s="4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4"/>
      <c r="N167" s="3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 x14ac:dyDescent="0.25">
      <c r="A168" s="25"/>
      <c r="B168" s="4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4"/>
      <c r="N168" s="3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 x14ac:dyDescent="0.25">
      <c r="A169" s="25"/>
      <c r="B169" s="4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4"/>
      <c r="N169" s="3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 x14ac:dyDescent="0.25">
      <c r="A170" s="25"/>
      <c r="B170" s="4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4"/>
      <c r="N170" s="3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 x14ac:dyDescent="0.25">
      <c r="A171" s="25"/>
      <c r="B171" s="4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4"/>
      <c r="N171" s="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 x14ac:dyDescent="0.25">
      <c r="A172" s="25"/>
      <c r="B172" s="4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4"/>
      <c r="N172" s="3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 x14ac:dyDescent="0.25">
      <c r="A173" s="25"/>
      <c r="B173" s="4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4"/>
      <c r="N173" s="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 x14ac:dyDescent="0.25">
      <c r="A174" s="25"/>
      <c r="B174" s="4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4"/>
      <c r="N174" s="3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 x14ac:dyDescent="0.25">
      <c r="A175" s="25"/>
      <c r="B175" s="4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4"/>
      <c r="N175" s="3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 x14ac:dyDescent="0.25">
      <c r="A176" s="25"/>
      <c r="B176" s="4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4"/>
      <c r="N176" s="3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 x14ac:dyDescent="0.25">
      <c r="A177" s="25"/>
      <c r="B177" s="4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4"/>
      <c r="N177" s="3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 x14ac:dyDescent="0.25">
      <c r="A178" s="25"/>
      <c r="B178" s="4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4"/>
      <c r="N178" s="3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 x14ac:dyDescent="0.25">
      <c r="A179" s="25"/>
      <c r="B179" s="4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4"/>
      <c r="N179" s="3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 x14ac:dyDescent="0.25">
      <c r="A180" s="25"/>
      <c r="B180" s="4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4"/>
      <c r="N180" s="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 x14ac:dyDescent="0.25">
      <c r="A181" s="25"/>
      <c r="B181" s="4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4"/>
      <c r="N181" s="3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 x14ac:dyDescent="0.25">
      <c r="A182" s="25"/>
      <c r="B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4"/>
      <c r="N182" s="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 x14ac:dyDescent="0.25">
      <c r="A183" s="25"/>
      <c r="B183" s="4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4"/>
      <c r="N183" s="3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 x14ac:dyDescent="0.25">
      <c r="A184" s="25"/>
      <c r="B184" s="4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4"/>
      <c r="N184" s="3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 x14ac:dyDescent="0.25">
      <c r="A185" s="25"/>
      <c r="B185" s="4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4"/>
      <c r="N185" s="3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 x14ac:dyDescent="0.25">
      <c r="A186" s="25"/>
      <c r="B186" s="4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4"/>
      <c r="N186" s="3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 x14ac:dyDescent="0.25">
      <c r="A187" s="25"/>
      <c r="B187" s="4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4"/>
      <c r="N187" s="3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 x14ac:dyDescent="0.25">
      <c r="A188" s="25"/>
      <c r="B188" s="4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4"/>
      <c r="N188" s="3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 x14ac:dyDescent="0.25">
      <c r="A189" s="25"/>
      <c r="B189" s="4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4"/>
      <c r="N189" s="3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 x14ac:dyDescent="0.25">
      <c r="A190" s="25"/>
      <c r="B190" s="4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4"/>
      <c r="N190" s="3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 x14ac:dyDescent="0.25">
      <c r="A191" s="25"/>
      <c r="B191" s="4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4"/>
      <c r="N191" s="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 x14ac:dyDescent="0.25">
      <c r="A192" s="25"/>
      <c r="B192" s="4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4"/>
      <c r="N192" s="3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 x14ac:dyDescent="0.25">
      <c r="A193" s="25"/>
      <c r="B193" s="4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4"/>
      <c r="N193" s="3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 x14ac:dyDescent="0.25">
      <c r="A194" s="25"/>
      <c r="B194" s="4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4"/>
      <c r="N194" s="3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 x14ac:dyDescent="0.25">
      <c r="A195" s="25"/>
      <c r="B195" s="4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4"/>
      <c r="N195" s="3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 x14ac:dyDescent="0.25">
      <c r="A196" s="25"/>
      <c r="B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4"/>
      <c r="N196" s="3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 x14ac:dyDescent="0.25">
      <c r="A197" s="25"/>
      <c r="B197" s="4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4"/>
      <c r="N197" s="3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 x14ac:dyDescent="0.25">
      <c r="A198" s="25"/>
      <c r="B198" s="4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4"/>
      <c r="N198" s="3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 x14ac:dyDescent="0.25">
      <c r="A199" s="25"/>
      <c r="B199" s="4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4"/>
      <c r="N199" s="3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 x14ac:dyDescent="0.25">
      <c r="A200" s="25"/>
      <c r="B200" s="4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4"/>
      <c r="N200" s="3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 x14ac:dyDescent="0.25">
      <c r="A201" s="25"/>
      <c r="B201" s="4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4"/>
      <c r="N201" s="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 x14ac:dyDescent="0.25">
      <c r="A202" s="25"/>
      <c r="B202" s="4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4"/>
      <c r="N202" s="3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 x14ac:dyDescent="0.25">
      <c r="A203" s="25"/>
      <c r="B203" s="4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4"/>
      <c r="N203" s="3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 x14ac:dyDescent="0.25">
      <c r="A204" s="25"/>
      <c r="B204" s="4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4"/>
      <c r="N204" s="3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 x14ac:dyDescent="0.25">
      <c r="A205" s="25"/>
      <c r="B205" s="4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4"/>
      <c r="N205" s="3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 x14ac:dyDescent="0.25">
      <c r="A206" s="25"/>
      <c r="B206" s="4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4"/>
      <c r="N206" s="3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 x14ac:dyDescent="0.25">
      <c r="A207" s="25"/>
      <c r="B207" s="4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4"/>
      <c r="N207" s="3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 x14ac:dyDescent="0.25">
      <c r="A208" s="25"/>
      <c r="B208" s="4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4"/>
      <c r="N208" s="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 x14ac:dyDescent="0.25">
      <c r="A209" s="25"/>
      <c r="B209" s="4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4"/>
      <c r="N209" s="3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 x14ac:dyDescent="0.25">
      <c r="A210" s="25"/>
      <c r="B210" s="4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4"/>
      <c r="N210" s="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 x14ac:dyDescent="0.25">
      <c r="A211" s="25"/>
      <c r="B211" s="4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4"/>
      <c r="N211" s="3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 x14ac:dyDescent="0.25">
      <c r="A212" s="25"/>
      <c r="B212" s="4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4"/>
      <c r="N212" s="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 x14ac:dyDescent="0.25">
      <c r="A213" s="25"/>
      <c r="B213" s="4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4"/>
      <c r="N213" s="3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 x14ac:dyDescent="0.25">
      <c r="A214" s="25"/>
      <c r="B214" s="4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4"/>
      <c r="N214" s="3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 x14ac:dyDescent="0.25">
      <c r="A215" s="25"/>
      <c r="B215" s="4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4"/>
      <c r="N215" s="3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 x14ac:dyDescent="0.25">
      <c r="A216" s="25"/>
      <c r="B216" s="4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4"/>
      <c r="N216" s="3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 x14ac:dyDescent="0.25">
      <c r="A217" s="25"/>
      <c r="B217" s="4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4"/>
      <c r="N217" s="3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 x14ac:dyDescent="0.25">
      <c r="A218" s="25"/>
      <c r="B218" s="4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4"/>
      <c r="N218" s="3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 x14ac:dyDescent="0.25">
      <c r="A219" s="25"/>
      <c r="B219" s="4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4"/>
      <c r="N219" s="3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 x14ac:dyDescent="0.25">
      <c r="A220" s="25"/>
      <c r="B220" s="4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4"/>
      <c r="N220" s="3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 x14ac:dyDescent="0.25">
      <c r="A221" s="25"/>
      <c r="B221" s="4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4"/>
      <c r="N221" s="3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 x14ac:dyDescent="0.25">
      <c r="A222" s="25"/>
      <c r="B222" s="4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4"/>
      <c r="N222" s="3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 x14ac:dyDescent="0.25">
      <c r="A223" s="25"/>
      <c r="B223" s="4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4"/>
      <c r="N223" s="3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 x14ac:dyDescent="0.25">
      <c r="A224" s="25"/>
      <c r="B224" s="4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4"/>
      <c r="N224" s="3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 x14ac:dyDescent="0.25">
      <c r="A225" s="25"/>
      <c r="B225" s="4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4"/>
      <c r="N225" s="3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 x14ac:dyDescent="0.25">
      <c r="A226" s="25"/>
      <c r="B226" s="4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4"/>
      <c r="N226" s="3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 x14ac:dyDescent="0.25">
      <c r="A227" s="25"/>
      <c r="B227" s="4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4"/>
      <c r="N227" s="3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 x14ac:dyDescent="0.25">
      <c r="A228" s="25"/>
      <c r="B228" s="4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4"/>
      <c r="N228" s="3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 x14ac:dyDescent="0.25">
      <c r="A229" s="25"/>
      <c r="B229" s="4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4"/>
      <c r="N229" s="3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 x14ac:dyDescent="0.25">
      <c r="A230" s="25"/>
      <c r="B230" s="4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4"/>
      <c r="N230" s="3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 x14ac:dyDescent="0.25">
      <c r="A231" s="25"/>
      <c r="B231" s="4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4"/>
      <c r="N231" s="3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 x14ac:dyDescent="0.25">
      <c r="A232" s="25"/>
      <c r="B232" s="4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4"/>
      <c r="N232" s="3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 x14ac:dyDescent="0.25">
      <c r="A233" s="25"/>
      <c r="B233" s="4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4"/>
      <c r="N233" s="3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 x14ac:dyDescent="0.25">
      <c r="A234" s="25"/>
      <c r="B234" s="4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4"/>
      <c r="N234" s="3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 x14ac:dyDescent="0.25">
      <c r="A235" s="25"/>
      <c r="B235" s="4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4"/>
      <c r="N235" s="3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 x14ac:dyDescent="0.25">
      <c r="A236" s="25"/>
      <c r="B236" s="4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4"/>
      <c r="N236" s="3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 x14ac:dyDescent="0.25">
      <c r="A237" s="25"/>
      <c r="B237" s="4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4"/>
      <c r="N237" s="3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 x14ac:dyDescent="0.25">
      <c r="A238" s="25"/>
      <c r="B238" s="4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4"/>
      <c r="N238" s="3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 x14ac:dyDescent="0.25">
      <c r="A239" s="25"/>
      <c r="B239" s="4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4"/>
      <c r="N239" s="3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 x14ac:dyDescent="0.25">
      <c r="A240" s="25"/>
      <c r="B240" s="4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4"/>
      <c r="N240" s="3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 x14ac:dyDescent="0.25">
      <c r="A241" s="25"/>
      <c r="B241" s="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4"/>
      <c r="N241" s="3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 x14ac:dyDescent="0.25">
      <c r="A242" s="25"/>
      <c r="B242" s="4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4"/>
      <c r="N242" s="3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 x14ac:dyDescent="0.25">
      <c r="A243" s="25"/>
      <c r="B243" s="4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4"/>
      <c r="N243" s="3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 x14ac:dyDescent="0.25">
      <c r="A244" s="25"/>
      <c r="B244" s="4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4"/>
      <c r="N244" s="3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 x14ac:dyDescent="0.25">
      <c r="A245" s="25"/>
      <c r="B245" s="4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4"/>
      <c r="N245" s="3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 x14ac:dyDescent="0.25">
      <c r="A246" s="25"/>
      <c r="B246" s="4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4"/>
      <c r="N246" s="3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 x14ac:dyDescent="0.25">
      <c r="A247" s="25"/>
      <c r="B247" s="4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4"/>
      <c r="N247" s="3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 x14ac:dyDescent="0.25">
      <c r="A248" s="25"/>
      <c r="B248" s="4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4"/>
      <c r="N248" s="3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 x14ac:dyDescent="0.25">
      <c r="A249" s="25"/>
      <c r="B249" s="4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4"/>
      <c r="N249" s="3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 x14ac:dyDescent="0.25">
      <c r="A250" s="25"/>
      <c r="B250" s="4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4"/>
      <c r="N250" s="3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 x14ac:dyDescent="0.25">
      <c r="A251" s="25"/>
      <c r="B251" s="4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4"/>
      <c r="N251" s="3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 x14ac:dyDescent="0.25">
      <c r="A252" s="25"/>
      <c r="B252" s="4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4"/>
      <c r="N252" s="3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 x14ac:dyDescent="0.25">
      <c r="A253" s="25"/>
      <c r="B253" s="4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4"/>
      <c r="N253" s="3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 x14ac:dyDescent="0.25">
      <c r="A254" s="25"/>
      <c r="B254" s="4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4"/>
      <c r="N254" s="3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 x14ac:dyDescent="0.25">
      <c r="A255" s="25"/>
      <c r="B255" s="4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4"/>
      <c r="N255" s="3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 x14ac:dyDescent="0.25">
      <c r="A256" s="25"/>
      <c r="B256" s="4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4"/>
      <c r="N256" s="36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 x14ac:dyDescent="0.25">
      <c r="A257" s="25"/>
      <c r="B257" s="4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4"/>
      <c r="N257" s="36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 x14ac:dyDescent="0.25">
      <c r="A258" s="25"/>
      <c r="B258" s="4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4"/>
      <c r="N258" s="36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 x14ac:dyDescent="0.25">
      <c r="A259" s="25"/>
      <c r="B259" s="4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4"/>
      <c r="N259" s="36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 x14ac:dyDescent="0.25">
      <c r="A260" s="25"/>
      <c r="B260" s="4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4"/>
      <c r="N260" s="36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 x14ac:dyDescent="0.25">
      <c r="A261" s="25"/>
      <c r="B261" s="4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4"/>
      <c r="N261" s="36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 x14ac:dyDescent="0.25">
      <c r="A262" s="25"/>
      <c r="B262" s="4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4"/>
      <c r="N262" s="36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 x14ac:dyDescent="0.25">
      <c r="A263" s="25"/>
      <c r="B263" s="4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4"/>
      <c r="N263" s="36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 x14ac:dyDescent="0.25">
      <c r="A264" s="25"/>
      <c r="B264" s="4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4"/>
      <c r="N264" s="36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 x14ac:dyDescent="0.25">
      <c r="A265" s="25"/>
      <c r="B265" s="4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4"/>
      <c r="N265" s="36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 x14ac:dyDescent="0.25">
      <c r="A266" s="25"/>
      <c r="B266" s="4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4"/>
      <c r="N266" s="36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 x14ac:dyDescent="0.25">
      <c r="A267" s="25"/>
      <c r="B267" s="4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4"/>
      <c r="N267" s="36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 x14ac:dyDescent="0.25">
      <c r="A268" s="25"/>
      <c r="B268" s="4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4"/>
      <c r="N268" s="36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 x14ac:dyDescent="0.25">
      <c r="A269" s="25"/>
      <c r="B269" s="4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4"/>
      <c r="N269" s="36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 x14ac:dyDescent="0.25">
      <c r="A270" s="25"/>
      <c r="B270" s="4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4"/>
      <c r="N270" s="36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 x14ac:dyDescent="0.25">
      <c r="A271" s="25"/>
      <c r="B271" s="4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4"/>
      <c r="N271" s="36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 x14ac:dyDescent="0.25">
      <c r="A272" s="25"/>
      <c r="B272" s="4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4"/>
      <c r="N272" s="36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 x14ac:dyDescent="0.25">
      <c r="A273" s="25"/>
      <c r="B273" s="4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4"/>
      <c r="N273" s="36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 x14ac:dyDescent="0.25">
      <c r="A274" s="25"/>
      <c r="B274" s="4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4"/>
      <c r="N274" s="36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 x14ac:dyDescent="0.25">
      <c r="A275" s="25"/>
      <c r="B275" s="4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4"/>
      <c r="N275" s="36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 x14ac:dyDescent="0.25">
      <c r="A276" s="25"/>
      <c r="B276" s="4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4"/>
      <c r="N276" s="36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 x14ac:dyDescent="0.25">
      <c r="A277" s="25"/>
      <c r="B277" s="4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4"/>
      <c r="N277" s="36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 x14ac:dyDescent="0.25">
      <c r="A278" s="25"/>
      <c r="B278" s="4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4"/>
      <c r="N278" s="36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 x14ac:dyDescent="0.25">
      <c r="A279" s="25"/>
      <c r="B279" s="4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4"/>
      <c r="N279" s="36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 x14ac:dyDescent="0.25">
      <c r="A280" s="25"/>
      <c r="B280" s="4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4"/>
      <c r="N280" s="36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 x14ac:dyDescent="0.25">
      <c r="A281" s="25"/>
      <c r="B281" s="4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4"/>
      <c r="N281" s="36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 x14ac:dyDescent="0.25">
      <c r="A282" s="25"/>
      <c r="B282" s="4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4"/>
      <c r="N282" s="36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 x14ac:dyDescent="0.25">
      <c r="A283" s="25"/>
      <c r="B283" s="4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4"/>
      <c r="N283" s="36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 x14ac:dyDescent="0.25">
      <c r="A284" s="25"/>
      <c r="B284" s="4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4"/>
      <c r="N284" s="36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 x14ac:dyDescent="0.25">
      <c r="A285" s="25"/>
      <c r="B285" s="4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4"/>
      <c r="N285" s="36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 x14ac:dyDescent="0.25">
      <c r="A286" s="25"/>
      <c r="B286" s="4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4"/>
      <c r="N286" s="36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 x14ac:dyDescent="0.25">
      <c r="A287" s="25"/>
      <c r="B287" s="4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4"/>
      <c r="N287" s="36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 x14ac:dyDescent="0.25">
      <c r="A288" s="25"/>
      <c r="B288" s="4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4"/>
      <c r="N288" s="36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 x14ac:dyDescent="0.25">
      <c r="A289" s="25"/>
      <c r="B289" s="4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4"/>
      <c r="N289" s="36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 x14ac:dyDescent="0.25">
      <c r="A290" s="25"/>
      <c r="B290" s="4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4"/>
      <c r="N290" s="36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 x14ac:dyDescent="0.25">
      <c r="A291" s="25"/>
      <c r="B291" s="4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4"/>
      <c r="N291" s="36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 x14ac:dyDescent="0.25">
      <c r="A292" s="25"/>
      <c r="B292" s="4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4"/>
      <c r="N292" s="36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 x14ac:dyDescent="0.25">
      <c r="A293" s="25"/>
      <c r="B293" s="4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4"/>
      <c r="N293" s="36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 x14ac:dyDescent="0.25">
      <c r="A294" s="25"/>
      <c r="B294" s="4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4"/>
      <c r="N294" s="36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 x14ac:dyDescent="0.25">
      <c r="A295" s="25"/>
      <c r="B295" s="4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4"/>
      <c r="N295" s="36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 x14ac:dyDescent="0.25">
      <c r="A296" s="25"/>
      <c r="B296" s="4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4"/>
      <c r="N296" s="36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 x14ac:dyDescent="0.25">
      <c r="A297" s="25"/>
      <c r="B297" s="4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4"/>
      <c r="N297" s="36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 x14ac:dyDescent="0.25">
      <c r="A298" s="25"/>
      <c r="B298" s="4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4"/>
      <c r="N298" s="36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 x14ac:dyDescent="0.25">
      <c r="A299" s="25"/>
      <c r="B299" s="4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4"/>
      <c r="N299" s="36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 x14ac:dyDescent="0.25">
      <c r="A300" s="25"/>
      <c r="B300" s="4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4"/>
      <c r="N300" s="36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 x14ac:dyDescent="0.25">
      <c r="A301" s="25"/>
      <c r="B301" s="4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4"/>
      <c r="N301" s="36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 x14ac:dyDescent="0.25">
      <c r="A302" s="25"/>
      <c r="B302" s="4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34"/>
      <c r="N302" s="36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 x14ac:dyDescent="0.25">
      <c r="A303" s="25"/>
      <c r="B303" s="4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34"/>
      <c r="N303" s="36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 x14ac:dyDescent="0.25">
      <c r="A304" s="25"/>
      <c r="B304" s="4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34"/>
      <c r="N304" s="36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 x14ac:dyDescent="0.25">
      <c r="A305" s="25"/>
      <c r="B305" s="4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34"/>
      <c r="N305" s="36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 x14ac:dyDescent="0.25">
      <c r="A306" s="25"/>
      <c r="B306" s="4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4"/>
      <c r="N306" s="36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 x14ac:dyDescent="0.25">
      <c r="A307" s="25"/>
      <c r="B307" s="4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4"/>
      <c r="N307" s="36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 x14ac:dyDescent="0.25">
      <c r="A308" s="25"/>
      <c r="B308" s="4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34"/>
      <c r="N308" s="36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 x14ac:dyDescent="0.25">
      <c r="A309" s="25"/>
      <c r="B309" s="4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34"/>
      <c r="N309" s="36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 x14ac:dyDescent="0.25">
      <c r="A310" s="25"/>
      <c r="B310" s="4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34"/>
      <c r="N310" s="36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 x14ac:dyDescent="0.25">
      <c r="A311" s="25"/>
      <c r="B311" s="4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4"/>
      <c r="N311" s="36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 x14ac:dyDescent="0.25">
      <c r="A312" s="25"/>
      <c r="B312" s="4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4"/>
      <c r="N312" s="36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 x14ac:dyDescent="0.25">
      <c r="A313" s="25"/>
      <c r="B313" s="4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34"/>
      <c r="N313" s="3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 x14ac:dyDescent="0.25">
      <c r="A314" s="25"/>
      <c r="B314" s="4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4"/>
      <c r="N314" s="36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 x14ac:dyDescent="0.25">
      <c r="A315" s="25"/>
      <c r="B315" s="4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4"/>
      <c r="N315" s="36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 x14ac:dyDescent="0.25">
      <c r="A316" s="25"/>
      <c r="B316" s="4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4"/>
      <c r="N316" s="36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 x14ac:dyDescent="0.25">
      <c r="A317" s="25"/>
      <c r="B317" s="4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34"/>
      <c r="N317" s="36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 x14ac:dyDescent="0.25">
      <c r="A318" s="25"/>
      <c r="B318" s="4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34"/>
      <c r="N318" s="36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 x14ac:dyDescent="0.25">
      <c r="A319" s="25"/>
      <c r="B319" s="4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4"/>
      <c r="N319" s="36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 x14ac:dyDescent="0.25">
      <c r="A320" s="25"/>
      <c r="B320" s="4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4"/>
      <c r="N320" s="36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 x14ac:dyDescent="0.25">
      <c r="A321" s="25"/>
      <c r="B321" s="4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4"/>
      <c r="N321" s="36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 x14ac:dyDescent="0.25">
      <c r="A322" s="25"/>
      <c r="B322" s="4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4"/>
      <c r="N322" s="36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 x14ac:dyDescent="0.25">
      <c r="A323" s="25"/>
      <c r="B323" s="4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4"/>
      <c r="N323" s="36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 x14ac:dyDescent="0.25">
      <c r="A324" s="25"/>
      <c r="B324" s="4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4"/>
      <c r="N324" s="36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 x14ac:dyDescent="0.25">
      <c r="A325" s="25"/>
      <c r="B325" s="4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4"/>
      <c r="N325" s="36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 x14ac:dyDescent="0.25">
      <c r="A326" s="25"/>
      <c r="B326" s="4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4"/>
      <c r="N326" s="36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 x14ac:dyDescent="0.25">
      <c r="A327" s="25"/>
      <c r="B327" s="4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4"/>
      <c r="N327" s="36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 x14ac:dyDescent="0.25">
      <c r="A328" s="25"/>
      <c r="B328" s="4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34"/>
      <c r="N328" s="36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 x14ac:dyDescent="0.25">
      <c r="A329" s="25"/>
      <c r="B329" s="4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4"/>
      <c r="N329" s="36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 x14ac:dyDescent="0.25">
      <c r="A330" s="25"/>
      <c r="B330" s="4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4"/>
      <c r="N330" s="36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 x14ac:dyDescent="0.25">
      <c r="A331" s="25"/>
      <c r="B331" s="4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34"/>
      <c r="N331" s="36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 x14ac:dyDescent="0.25">
      <c r="A332" s="25"/>
      <c r="B332" s="4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34"/>
      <c r="N332" s="36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 x14ac:dyDescent="0.25">
      <c r="A333" s="25"/>
      <c r="B333" s="4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34"/>
      <c r="N333" s="36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 x14ac:dyDescent="0.25">
      <c r="A334" s="25"/>
      <c r="B334" s="4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34"/>
      <c r="N334" s="36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 x14ac:dyDescent="0.25">
      <c r="A335" s="25"/>
      <c r="B335" s="4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34"/>
      <c r="N335" s="36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 x14ac:dyDescent="0.25">
      <c r="A336" s="25"/>
      <c r="B336" s="4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34"/>
      <c r="N336" s="36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 x14ac:dyDescent="0.25">
      <c r="A337" s="25"/>
      <c r="B337" s="4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34"/>
      <c r="N337" s="36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 x14ac:dyDescent="0.25">
      <c r="A338" s="25"/>
      <c r="B338" s="4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4"/>
      <c r="N338" s="36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 x14ac:dyDescent="0.25">
      <c r="A339" s="25"/>
      <c r="B339" s="4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4"/>
      <c r="N339" s="36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 x14ac:dyDescent="0.25">
      <c r="A340" s="25"/>
      <c r="B340" s="4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4"/>
      <c r="N340" s="36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 x14ac:dyDescent="0.25">
      <c r="A341" s="25"/>
      <c r="B341" s="4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4"/>
      <c r="N341" s="36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 x14ac:dyDescent="0.25">
      <c r="A342" s="25"/>
      <c r="B342" s="4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34"/>
      <c r="N342" s="36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 x14ac:dyDescent="0.25">
      <c r="A343" s="25"/>
      <c r="B343" s="4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4"/>
      <c r="N343" s="36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 x14ac:dyDescent="0.25">
      <c r="A344" s="25"/>
      <c r="B344" s="4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34"/>
      <c r="N344" s="36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 x14ac:dyDescent="0.25">
      <c r="A345" s="25"/>
      <c r="B345" s="4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34"/>
      <c r="N345" s="36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 x14ac:dyDescent="0.25">
      <c r="A346" s="25"/>
      <c r="B346" s="4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4"/>
      <c r="N346" s="3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 x14ac:dyDescent="0.25">
      <c r="A347" s="25"/>
      <c r="B347" s="4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4"/>
      <c r="N347" s="36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 x14ac:dyDescent="0.25">
      <c r="A348" s="25"/>
      <c r="B348" s="4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4"/>
      <c r="N348" s="36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 x14ac:dyDescent="0.25">
      <c r="A349" s="25"/>
      <c r="B349" s="4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4"/>
      <c r="N349" s="36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 x14ac:dyDescent="0.25">
      <c r="A350" s="25"/>
      <c r="B350" s="4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4"/>
      <c r="N350" s="36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 x14ac:dyDescent="0.25">
      <c r="A351" s="25"/>
      <c r="B351" s="4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4"/>
      <c r="N351" s="36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 x14ac:dyDescent="0.25">
      <c r="A352" s="25"/>
      <c r="B352" s="4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4"/>
      <c r="N352" s="36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 x14ac:dyDescent="0.25">
      <c r="A353" s="25"/>
      <c r="B353" s="4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4"/>
      <c r="N353" s="36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 x14ac:dyDescent="0.25">
      <c r="A354" s="25"/>
      <c r="B354" s="4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4"/>
      <c r="N354" s="36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 x14ac:dyDescent="0.25">
      <c r="A355" s="25"/>
      <c r="B355" s="4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4"/>
      <c r="N355" s="36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 x14ac:dyDescent="0.25">
      <c r="A356" s="25"/>
      <c r="B356" s="4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34"/>
      <c r="N356" s="36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 x14ac:dyDescent="0.25">
      <c r="A357" s="25"/>
      <c r="B357" s="4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34"/>
      <c r="N357" s="36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 x14ac:dyDescent="0.25">
      <c r="A358" s="25"/>
      <c r="B358" s="4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4"/>
      <c r="N358" s="36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 x14ac:dyDescent="0.25">
      <c r="A359" s="25"/>
      <c r="B359" s="4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4"/>
      <c r="N359" s="36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 x14ac:dyDescent="0.25">
      <c r="A360" s="25"/>
      <c r="B360" s="4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4"/>
      <c r="N360" s="36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 x14ac:dyDescent="0.25">
      <c r="A361" s="25"/>
      <c r="B361" s="4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34"/>
      <c r="N361" s="36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 x14ac:dyDescent="0.25">
      <c r="A362" s="25"/>
      <c r="B362" s="4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4"/>
      <c r="N362" s="36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 x14ac:dyDescent="0.25">
      <c r="A363" s="25"/>
      <c r="B363" s="4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4"/>
      <c r="N363" s="36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 x14ac:dyDescent="0.25">
      <c r="A364" s="25"/>
      <c r="B364" s="4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4"/>
      <c r="N364" s="36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 x14ac:dyDescent="0.25">
      <c r="A365" s="25"/>
      <c r="B365" s="4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4"/>
      <c r="N365" s="36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 x14ac:dyDescent="0.25">
      <c r="A366" s="25"/>
      <c r="B366" s="4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34"/>
      <c r="N366" s="36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 x14ac:dyDescent="0.25">
      <c r="A367" s="25"/>
      <c r="B367" s="4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34"/>
      <c r="N367" s="36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 x14ac:dyDescent="0.25">
      <c r="A368" s="25"/>
      <c r="B368" s="4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34"/>
      <c r="N368" s="36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 x14ac:dyDescent="0.25">
      <c r="A369" s="25"/>
      <c r="B369" s="4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4"/>
      <c r="N369" s="36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 x14ac:dyDescent="0.25">
      <c r="A370" s="25"/>
      <c r="B370" s="4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4"/>
      <c r="N370" s="36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 x14ac:dyDescent="0.25">
      <c r="A371" s="25"/>
      <c r="B371" s="4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34"/>
      <c r="N371" s="36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 x14ac:dyDescent="0.25">
      <c r="A372" s="25"/>
      <c r="B372" s="4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34"/>
      <c r="N372" s="36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 x14ac:dyDescent="0.25">
      <c r="A373" s="25"/>
      <c r="B373" s="4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4"/>
      <c r="N373" s="36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 x14ac:dyDescent="0.25">
      <c r="A374" s="25"/>
      <c r="B374" s="4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4"/>
      <c r="N374" s="36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 x14ac:dyDescent="0.25">
      <c r="A375" s="25"/>
      <c r="B375" s="4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4"/>
      <c r="N375" s="36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 x14ac:dyDescent="0.25">
      <c r="A376" s="25"/>
      <c r="B376" s="4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4"/>
      <c r="N376" s="36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 x14ac:dyDescent="0.25">
      <c r="A377" s="25"/>
      <c r="B377" s="4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4"/>
      <c r="N377" s="36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 x14ac:dyDescent="0.25">
      <c r="A378" s="25"/>
      <c r="B378" s="4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4"/>
      <c r="N378" s="36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 x14ac:dyDescent="0.25">
      <c r="A379" s="25"/>
      <c r="B379" s="4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4"/>
      <c r="N379" s="36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 x14ac:dyDescent="0.25">
      <c r="A380" s="25"/>
      <c r="B380" s="4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4"/>
      <c r="N380" s="36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 x14ac:dyDescent="0.25">
      <c r="A381" s="25"/>
      <c r="B381" s="4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4"/>
      <c r="N381" s="36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 x14ac:dyDescent="0.25">
      <c r="A382" s="25"/>
      <c r="B382" s="4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4"/>
      <c r="N382" s="36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 x14ac:dyDescent="0.25">
      <c r="A383" s="25"/>
      <c r="B383" s="4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4"/>
      <c r="N383" s="36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 x14ac:dyDescent="0.25">
      <c r="A384" s="25"/>
      <c r="B384" s="4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4"/>
      <c r="N384" s="36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 x14ac:dyDescent="0.25">
      <c r="A385" s="25"/>
      <c r="B385" s="4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34"/>
      <c r="N385" s="36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 x14ac:dyDescent="0.25">
      <c r="A386" s="25"/>
      <c r="B386" s="4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34"/>
      <c r="N386" s="36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 x14ac:dyDescent="0.25">
      <c r="A387" s="25"/>
      <c r="B387" s="4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4"/>
      <c r="N387" s="36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 x14ac:dyDescent="0.25">
      <c r="A388" s="25"/>
      <c r="B388" s="4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4"/>
      <c r="N388" s="36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 x14ac:dyDescent="0.25">
      <c r="A389" s="25"/>
      <c r="B389" s="4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4"/>
      <c r="N389" s="36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 x14ac:dyDescent="0.25">
      <c r="A390" s="25"/>
      <c r="B390" s="4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4"/>
      <c r="N390" s="36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 x14ac:dyDescent="0.25">
      <c r="A391" s="25"/>
      <c r="B391" s="4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4"/>
      <c r="N391" s="36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 x14ac:dyDescent="0.25">
      <c r="A392" s="25"/>
      <c r="B392" s="4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4"/>
      <c r="N392" s="36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 x14ac:dyDescent="0.25">
      <c r="A393" s="25"/>
      <c r="B393" s="4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4"/>
      <c r="N393" s="36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 x14ac:dyDescent="0.25">
      <c r="A394" s="25"/>
      <c r="B394" s="4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4"/>
      <c r="N394" s="36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 x14ac:dyDescent="0.25">
      <c r="A395" s="25"/>
      <c r="B395" s="4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4"/>
      <c r="N395" s="36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 x14ac:dyDescent="0.25">
      <c r="A396" s="25"/>
      <c r="B396" s="4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4"/>
      <c r="N396" s="36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 x14ac:dyDescent="0.25">
      <c r="A397" s="25"/>
      <c r="B397" s="4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4"/>
      <c r="N397" s="36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 x14ac:dyDescent="0.25">
      <c r="A398" s="25"/>
      <c r="B398" s="4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4"/>
      <c r="N398" s="36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 x14ac:dyDescent="0.25">
      <c r="A399" s="25"/>
      <c r="B399" s="4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4"/>
      <c r="N399" s="36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 x14ac:dyDescent="0.25">
      <c r="A400" s="25"/>
      <c r="B400" s="4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4"/>
      <c r="N400" s="36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 x14ac:dyDescent="0.25">
      <c r="A401" s="25"/>
      <c r="B401" s="4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4"/>
      <c r="N401" s="36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 x14ac:dyDescent="0.25">
      <c r="A402" s="25"/>
      <c r="B402" s="4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4"/>
      <c r="N402" s="36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 x14ac:dyDescent="0.25">
      <c r="A403" s="25"/>
      <c r="B403" s="4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34"/>
      <c r="N403" s="36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 x14ac:dyDescent="0.25">
      <c r="A404" s="25"/>
      <c r="B404" s="4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34"/>
      <c r="N404" s="36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 x14ac:dyDescent="0.25">
      <c r="A405" s="25"/>
      <c r="B405" s="4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34"/>
      <c r="N405" s="36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 x14ac:dyDescent="0.25">
      <c r="A406" s="25"/>
      <c r="B406" s="4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34"/>
      <c r="N406" s="36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 x14ac:dyDescent="0.25">
      <c r="A407" s="25"/>
      <c r="B407" s="4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4"/>
      <c r="N407" s="36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 x14ac:dyDescent="0.25">
      <c r="A408" s="25"/>
      <c r="B408" s="4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34"/>
      <c r="N408" s="36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 x14ac:dyDescent="0.25">
      <c r="A409" s="25"/>
      <c r="B409" s="4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34"/>
      <c r="N409" s="36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 x14ac:dyDescent="0.25">
      <c r="A410" s="25"/>
      <c r="B410" s="4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34"/>
      <c r="N410" s="36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 x14ac:dyDescent="0.25">
      <c r="A411" s="25"/>
      <c r="B411" s="4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34"/>
      <c r="N411" s="36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 x14ac:dyDescent="0.25">
      <c r="A412" s="25"/>
      <c r="B412" s="4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34"/>
      <c r="N412" s="36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 x14ac:dyDescent="0.25">
      <c r="A413" s="25"/>
      <c r="B413" s="4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34"/>
      <c r="N413" s="36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 x14ac:dyDescent="0.25">
      <c r="A414" s="25"/>
      <c r="B414" s="4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34"/>
      <c r="N414" s="36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 x14ac:dyDescent="0.25">
      <c r="A415" s="25"/>
      <c r="B415" s="4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34"/>
      <c r="N415" s="36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 x14ac:dyDescent="0.25">
      <c r="A416" s="25"/>
      <c r="B416" s="4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4"/>
      <c r="N416" s="36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 x14ac:dyDescent="0.25">
      <c r="A417" s="25"/>
      <c r="B417" s="4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34"/>
      <c r="N417" s="36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 x14ac:dyDescent="0.25">
      <c r="A418" s="25"/>
      <c r="B418" s="4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34"/>
      <c r="N418" s="36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 x14ac:dyDescent="0.25">
      <c r="A419" s="25"/>
      <c r="B419" s="4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34"/>
      <c r="N419" s="36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 x14ac:dyDescent="0.25">
      <c r="A420" s="25"/>
      <c r="B420" s="4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34"/>
      <c r="N420" s="36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 x14ac:dyDescent="0.25">
      <c r="A421" s="25"/>
      <c r="B421" s="4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4"/>
      <c r="N421" s="36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 x14ac:dyDescent="0.25">
      <c r="A422" s="25"/>
      <c r="B422" s="4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34"/>
      <c r="N422" s="36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 x14ac:dyDescent="0.25">
      <c r="A423" s="25"/>
      <c r="B423" s="4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34"/>
      <c r="N423" s="36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 x14ac:dyDescent="0.25">
      <c r="A424" s="25"/>
      <c r="B424" s="4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34"/>
      <c r="N424" s="36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 x14ac:dyDescent="0.25">
      <c r="A425" s="25"/>
      <c r="B425" s="4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34"/>
      <c r="N425" s="36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 x14ac:dyDescent="0.25">
      <c r="A426" s="25"/>
      <c r="B426" s="4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34"/>
      <c r="N426" s="36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 x14ac:dyDescent="0.25">
      <c r="A427" s="25"/>
      <c r="B427" s="4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34"/>
      <c r="N427" s="36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 x14ac:dyDescent="0.25">
      <c r="A428" s="25"/>
      <c r="B428" s="4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34"/>
      <c r="N428" s="36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 x14ac:dyDescent="0.25">
      <c r="A429" s="25"/>
      <c r="B429" s="4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34"/>
      <c r="N429" s="36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 x14ac:dyDescent="0.25">
      <c r="A430" s="25"/>
      <c r="B430" s="4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34"/>
      <c r="N430" s="36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 x14ac:dyDescent="0.25">
      <c r="A431" s="25"/>
      <c r="B431" s="4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34"/>
      <c r="N431" s="36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 x14ac:dyDescent="0.25">
      <c r="A432" s="25"/>
      <c r="B432" s="4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34"/>
      <c r="N432" s="36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 x14ac:dyDescent="0.25">
      <c r="A433" s="25"/>
      <c r="B433" s="4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34"/>
      <c r="N433" s="36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 x14ac:dyDescent="0.25">
      <c r="A434" s="25"/>
      <c r="B434" s="4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34"/>
      <c r="N434" s="36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 x14ac:dyDescent="0.25">
      <c r="A435" s="25"/>
      <c r="B435" s="4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4"/>
      <c r="N435" s="36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 x14ac:dyDescent="0.25">
      <c r="A436" s="25"/>
      <c r="B436" s="4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34"/>
      <c r="N436" s="36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 x14ac:dyDescent="0.25">
      <c r="A437" s="25"/>
      <c r="B437" s="4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34"/>
      <c r="N437" s="36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 x14ac:dyDescent="0.25">
      <c r="A438" s="25"/>
      <c r="B438" s="4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34"/>
      <c r="N438" s="36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 x14ac:dyDescent="0.25">
      <c r="A439" s="25"/>
      <c r="B439" s="4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4"/>
      <c r="N439" s="36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 x14ac:dyDescent="0.25">
      <c r="A440" s="25"/>
      <c r="B440" s="4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34"/>
      <c r="N440" s="36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 x14ac:dyDescent="0.25">
      <c r="A441" s="25"/>
      <c r="B441" s="4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34"/>
      <c r="N441" s="36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 x14ac:dyDescent="0.25">
      <c r="A442" s="25"/>
      <c r="B442" s="4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34"/>
      <c r="N442" s="36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 x14ac:dyDescent="0.25">
      <c r="A443" s="25"/>
      <c r="B443" s="4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34"/>
      <c r="N443" s="36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 x14ac:dyDescent="0.25">
      <c r="A444" s="25"/>
      <c r="B444" s="4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34"/>
      <c r="N444" s="36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 x14ac:dyDescent="0.25">
      <c r="A445" s="25"/>
      <c r="B445" s="4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34"/>
      <c r="N445" s="36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 x14ac:dyDescent="0.25">
      <c r="A446" s="25"/>
      <c r="B446" s="4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34"/>
      <c r="N446" s="36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 x14ac:dyDescent="0.25">
      <c r="A447" s="25"/>
      <c r="B447" s="4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34"/>
      <c r="N447" s="36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 x14ac:dyDescent="0.25">
      <c r="A448" s="25"/>
      <c r="B448" s="4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34"/>
      <c r="N448" s="36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 x14ac:dyDescent="0.25">
      <c r="A449" s="25"/>
      <c r="B449" s="4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4"/>
      <c r="N449" s="36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 x14ac:dyDescent="0.25">
      <c r="A450" s="25"/>
      <c r="B450" s="4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34"/>
      <c r="N450" s="36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 x14ac:dyDescent="0.25">
      <c r="A451" s="25"/>
      <c r="B451" s="4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34"/>
      <c r="N451" s="36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 x14ac:dyDescent="0.25">
      <c r="A452" s="25"/>
      <c r="B452" s="4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34"/>
      <c r="N452" s="36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 x14ac:dyDescent="0.25">
      <c r="A453" s="25"/>
      <c r="B453" s="4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34"/>
      <c r="N453" s="36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 x14ac:dyDescent="0.25">
      <c r="A454" s="25"/>
      <c r="B454" s="4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34"/>
      <c r="N454" s="36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 x14ac:dyDescent="0.25">
      <c r="A455" s="25"/>
      <c r="B455" s="4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34"/>
      <c r="N455" s="36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 x14ac:dyDescent="0.25">
      <c r="A456" s="25"/>
      <c r="B456" s="4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34"/>
      <c r="N456" s="36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 x14ac:dyDescent="0.25">
      <c r="A457" s="25"/>
      <c r="B457" s="4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34"/>
      <c r="N457" s="36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 x14ac:dyDescent="0.25">
      <c r="A458" s="25"/>
      <c r="B458" s="4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34"/>
      <c r="N458" s="36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 x14ac:dyDescent="0.25">
      <c r="A459" s="25"/>
      <c r="B459" s="4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34"/>
      <c r="N459" s="36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 x14ac:dyDescent="0.25">
      <c r="A460" s="25"/>
      <c r="B460" s="4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34"/>
      <c r="N460" s="36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 x14ac:dyDescent="0.25">
      <c r="A461" s="25"/>
      <c r="B461" s="4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34"/>
      <c r="N461" s="36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 x14ac:dyDescent="0.25">
      <c r="A462" s="25"/>
      <c r="B462" s="4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34"/>
      <c r="N462" s="36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 x14ac:dyDescent="0.25">
      <c r="A463" s="25"/>
      <c r="B463" s="4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4"/>
      <c r="N463" s="36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 x14ac:dyDescent="0.25">
      <c r="A464" s="25"/>
      <c r="B464" s="4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34"/>
      <c r="N464" s="36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 x14ac:dyDescent="0.25">
      <c r="A465" s="25"/>
      <c r="B465" s="4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34"/>
      <c r="N465" s="36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 x14ac:dyDescent="0.25">
      <c r="A466" s="25"/>
      <c r="B466" s="4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34"/>
      <c r="N466" s="3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 x14ac:dyDescent="0.25">
      <c r="A467" s="25"/>
      <c r="B467" s="4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34"/>
      <c r="N467" s="3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 x14ac:dyDescent="0.25">
      <c r="A468" s="25"/>
      <c r="B468" s="4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34"/>
      <c r="N468" s="3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 x14ac:dyDescent="0.25">
      <c r="A469" s="25"/>
      <c r="B469" s="4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34"/>
      <c r="N469" s="3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 x14ac:dyDescent="0.25">
      <c r="A470" s="25"/>
      <c r="B470" s="4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34"/>
      <c r="N470" s="3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 x14ac:dyDescent="0.25">
      <c r="A471" s="25"/>
      <c r="B471" s="4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34"/>
      <c r="N471" s="3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 x14ac:dyDescent="0.25">
      <c r="A472" s="25"/>
      <c r="B472" s="4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34"/>
      <c r="N472" s="3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 x14ac:dyDescent="0.25">
      <c r="A473" s="25"/>
      <c r="B473" s="4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34"/>
      <c r="N473" s="3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 x14ac:dyDescent="0.25">
      <c r="A474" s="25"/>
      <c r="B474" s="4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34"/>
      <c r="N474" s="3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 x14ac:dyDescent="0.25">
      <c r="A475" s="25"/>
      <c r="B475" s="4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34"/>
      <c r="N475" s="3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 x14ac:dyDescent="0.25">
      <c r="A476" s="25"/>
      <c r="B476" s="4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34"/>
      <c r="N476" s="3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 x14ac:dyDescent="0.25">
      <c r="A477" s="25"/>
      <c r="B477" s="4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4"/>
      <c r="N477" s="3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 x14ac:dyDescent="0.25">
      <c r="A478" s="25"/>
      <c r="B478" s="4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34"/>
      <c r="N478" s="3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 x14ac:dyDescent="0.25">
      <c r="A479" s="25"/>
      <c r="B479" s="4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34"/>
      <c r="N479" s="3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 x14ac:dyDescent="0.25">
      <c r="A480" s="25"/>
      <c r="B480" s="4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34"/>
      <c r="N480" s="36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 x14ac:dyDescent="0.25">
      <c r="A481" s="25"/>
      <c r="B481" s="4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34"/>
      <c r="N481" s="36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 x14ac:dyDescent="0.25">
      <c r="A482" s="25"/>
      <c r="B482" s="4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34"/>
      <c r="N482" s="36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 x14ac:dyDescent="0.25">
      <c r="A483" s="25"/>
      <c r="B483" s="4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34"/>
      <c r="N483" s="36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 x14ac:dyDescent="0.25">
      <c r="A484" s="25"/>
      <c r="B484" s="4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34"/>
      <c r="N484" s="36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 x14ac:dyDescent="0.25">
      <c r="A485" s="25"/>
      <c r="B485" s="4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4"/>
      <c r="N485" s="36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 x14ac:dyDescent="0.25">
      <c r="A486" s="25"/>
      <c r="B486" s="4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34"/>
      <c r="N486" s="36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 x14ac:dyDescent="0.25">
      <c r="A487" s="25"/>
      <c r="B487" s="4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34"/>
      <c r="N487" s="36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 x14ac:dyDescent="0.25">
      <c r="A488" s="25"/>
      <c r="B488" s="4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34"/>
      <c r="N488" s="36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 x14ac:dyDescent="0.25">
      <c r="A489" s="25"/>
      <c r="B489" s="4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34"/>
      <c r="N489" s="36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 x14ac:dyDescent="0.25">
      <c r="A490" s="25"/>
      <c r="B490" s="4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34"/>
      <c r="N490" s="36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 x14ac:dyDescent="0.25">
      <c r="A491" s="25"/>
      <c r="B491" s="4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4"/>
      <c r="N491" s="36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 x14ac:dyDescent="0.25">
      <c r="A492" s="25"/>
      <c r="B492" s="4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34"/>
      <c r="N492" s="36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 x14ac:dyDescent="0.25">
      <c r="A493" s="25"/>
      <c r="B493" s="4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34"/>
      <c r="N493" s="36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 x14ac:dyDescent="0.25">
      <c r="A494" s="25"/>
      <c r="B494" s="4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34"/>
      <c r="N494" s="36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 x14ac:dyDescent="0.25">
      <c r="A495" s="25"/>
      <c r="B495" s="4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34"/>
      <c r="N495" s="36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 x14ac:dyDescent="0.25">
      <c r="A496" s="25"/>
      <c r="B496" s="4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34"/>
      <c r="N496" s="36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 x14ac:dyDescent="0.25">
      <c r="A497" s="25"/>
      <c r="B497" s="4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34"/>
      <c r="N497" s="36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 x14ac:dyDescent="0.25">
      <c r="A498" s="25"/>
      <c r="B498" s="4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34"/>
      <c r="N498" s="36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 x14ac:dyDescent="0.25">
      <c r="A499" s="25"/>
      <c r="B499" s="4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34"/>
      <c r="N499" s="36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 x14ac:dyDescent="0.25">
      <c r="A500" s="25"/>
      <c r="B500" s="4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34"/>
      <c r="N500" s="36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 x14ac:dyDescent="0.25">
      <c r="A501" s="25"/>
      <c r="B501" s="4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34"/>
      <c r="N501" s="36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 x14ac:dyDescent="0.25">
      <c r="A502" s="25"/>
      <c r="B502" s="4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34"/>
      <c r="N502" s="36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 x14ac:dyDescent="0.25">
      <c r="A503" s="25"/>
      <c r="B503" s="4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34"/>
      <c r="N503" s="36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 x14ac:dyDescent="0.25">
      <c r="A504" s="25"/>
      <c r="B504" s="4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34"/>
      <c r="N504" s="36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 x14ac:dyDescent="0.25">
      <c r="A505" s="25"/>
      <c r="B505" s="4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4"/>
      <c r="N505" s="36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 x14ac:dyDescent="0.25">
      <c r="A506" s="25"/>
      <c r="B506" s="4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34"/>
      <c r="N506" s="36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 x14ac:dyDescent="0.25">
      <c r="A507" s="25"/>
      <c r="B507" s="4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34"/>
      <c r="N507" s="36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 x14ac:dyDescent="0.25">
      <c r="A508" s="25"/>
      <c r="B508" s="4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34"/>
      <c r="N508" s="36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 x14ac:dyDescent="0.25">
      <c r="A509" s="25"/>
      <c r="B509" s="4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34"/>
      <c r="N509" s="36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 x14ac:dyDescent="0.25">
      <c r="A510" s="25"/>
      <c r="B510" s="4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34"/>
      <c r="N510" s="36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 x14ac:dyDescent="0.25">
      <c r="A511" s="25"/>
      <c r="B511" s="4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34"/>
      <c r="N511" s="36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 x14ac:dyDescent="0.25">
      <c r="A512" s="25"/>
      <c r="B512" s="4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34"/>
      <c r="N512" s="36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 x14ac:dyDescent="0.25">
      <c r="A513" s="25"/>
      <c r="B513" s="4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34"/>
      <c r="N513" s="36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 x14ac:dyDescent="0.25">
      <c r="A514" s="25"/>
      <c r="B514" s="4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34"/>
      <c r="N514" s="36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 x14ac:dyDescent="0.25">
      <c r="A515" s="25"/>
      <c r="B515" s="4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34"/>
      <c r="N515" s="36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 x14ac:dyDescent="0.25">
      <c r="A516" s="25"/>
      <c r="B516" s="4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34"/>
      <c r="N516" s="36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 x14ac:dyDescent="0.25">
      <c r="A517" s="25"/>
      <c r="B517" s="4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34"/>
      <c r="N517" s="36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 x14ac:dyDescent="0.25">
      <c r="A518" s="25"/>
      <c r="B518" s="4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34"/>
      <c r="N518" s="36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 x14ac:dyDescent="0.25">
      <c r="A519" s="25"/>
      <c r="B519" s="4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4"/>
      <c r="N519" s="36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 x14ac:dyDescent="0.25">
      <c r="A520" s="25"/>
      <c r="B520" s="4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34"/>
      <c r="N520" s="36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 x14ac:dyDescent="0.25">
      <c r="A521" s="25"/>
      <c r="B521" s="4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34"/>
      <c r="N521" s="36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 x14ac:dyDescent="0.25">
      <c r="A522" s="25"/>
      <c r="B522" s="4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34"/>
      <c r="N522" s="36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 x14ac:dyDescent="0.25">
      <c r="A523" s="25"/>
      <c r="B523" s="4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34"/>
      <c r="N523" s="36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 x14ac:dyDescent="0.25">
      <c r="A524" s="25"/>
      <c r="B524" s="4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34"/>
      <c r="N524" s="36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 x14ac:dyDescent="0.25">
      <c r="A525" s="25"/>
      <c r="B525" s="4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34"/>
      <c r="N525" s="36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 x14ac:dyDescent="0.25">
      <c r="A526" s="25"/>
      <c r="B526" s="4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34"/>
      <c r="N526" s="36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 x14ac:dyDescent="0.25">
      <c r="A527" s="25"/>
      <c r="B527" s="4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34"/>
      <c r="N527" s="36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 x14ac:dyDescent="0.25">
      <c r="A528" s="25"/>
      <c r="B528" s="4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34"/>
      <c r="N528" s="36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 x14ac:dyDescent="0.25">
      <c r="A529" s="25"/>
      <c r="B529" s="4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34"/>
      <c r="N529" s="36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 x14ac:dyDescent="0.25">
      <c r="A530" s="25"/>
      <c r="B530" s="4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34"/>
      <c r="N530" s="3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 x14ac:dyDescent="0.25">
      <c r="A531" s="25"/>
      <c r="B531" s="4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34"/>
      <c r="N531" s="3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 x14ac:dyDescent="0.25">
      <c r="A532" s="25"/>
      <c r="B532" s="4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34"/>
      <c r="N532" s="3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 x14ac:dyDescent="0.25">
      <c r="A533" s="25"/>
      <c r="B533" s="4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34"/>
      <c r="N533" s="3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 x14ac:dyDescent="0.25">
      <c r="A534" s="25"/>
      <c r="B534" s="4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34"/>
      <c r="N534" s="36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 x14ac:dyDescent="0.25">
      <c r="A535" s="25"/>
      <c r="B535" s="4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34"/>
      <c r="N535" s="36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 x14ac:dyDescent="0.25">
      <c r="A536" s="25"/>
      <c r="B536" s="4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34"/>
      <c r="N536" s="36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 x14ac:dyDescent="0.25">
      <c r="A537" s="25"/>
      <c r="B537" s="4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34"/>
      <c r="N537" s="36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 x14ac:dyDescent="0.25">
      <c r="A538" s="25"/>
      <c r="B538" s="4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34"/>
      <c r="N538" s="36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 x14ac:dyDescent="0.25">
      <c r="A539" s="25"/>
      <c r="B539" s="4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34"/>
      <c r="N539" s="36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 x14ac:dyDescent="0.25">
      <c r="A540" s="25"/>
      <c r="B540" s="4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34"/>
      <c r="N540" s="36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 x14ac:dyDescent="0.25">
      <c r="A541" s="25"/>
      <c r="B541" s="4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34"/>
      <c r="N541" s="36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 x14ac:dyDescent="0.25">
      <c r="A542" s="25"/>
      <c r="B542" s="4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34"/>
      <c r="N542" s="3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 x14ac:dyDescent="0.25">
      <c r="A543" s="25"/>
      <c r="B543" s="4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34"/>
      <c r="N543" s="3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 x14ac:dyDescent="0.25">
      <c r="A544" s="25"/>
      <c r="B544" s="4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34"/>
      <c r="N544" s="36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 x14ac:dyDescent="0.25">
      <c r="A545" s="25"/>
      <c r="B545" s="4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34"/>
      <c r="N545" s="36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 x14ac:dyDescent="0.25">
      <c r="A546" s="25"/>
      <c r="B546" s="4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34"/>
      <c r="N546" s="36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 x14ac:dyDescent="0.25">
      <c r="A547" s="25"/>
      <c r="B547" s="4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34"/>
      <c r="N547" s="36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 x14ac:dyDescent="0.25">
      <c r="A548" s="25"/>
      <c r="B548" s="4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34"/>
      <c r="N548" s="36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 x14ac:dyDescent="0.25">
      <c r="A549" s="25"/>
      <c r="B549" s="4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34"/>
      <c r="N549" s="36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 x14ac:dyDescent="0.25">
      <c r="A550" s="25"/>
      <c r="B550" s="4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34"/>
      <c r="N550" s="36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 x14ac:dyDescent="0.25">
      <c r="A551" s="25"/>
      <c r="B551" s="4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34"/>
      <c r="N551" s="36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 x14ac:dyDescent="0.25">
      <c r="A552" s="25"/>
      <c r="B552" s="4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34"/>
      <c r="N552" s="36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 x14ac:dyDescent="0.25">
      <c r="A553" s="25"/>
      <c r="B553" s="4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34"/>
      <c r="N553" s="36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 x14ac:dyDescent="0.25">
      <c r="A554" s="25"/>
      <c r="B554" s="4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34"/>
      <c r="N554" s="36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 x14ac:dyDescent="0.25">
      <c r="A555" s="25"/>
      <c r="B555" s="4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34"/>
      <c r="N555" s="36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 x14ac:dyDescent="0.25">
      <c r="A556" s="25"/>
      <c r="B556" s="4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34"/>
      <c r="N556" s="36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 x14ac:dyDescent="0.25">
      <c r="A557" s="25"/>
      <c r="B557" s="4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34"/>
      <c r="N557" s="36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 x14ac:dyDescent="0.25">
      <c r="A558" s="25"/>
      <c r="B558" s="4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34"/>
      <c r="N558" s="36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 x14ac:dyDescent="0.25">
      <c r="A559" s="25"/>
      <c r="B559" s="4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34"/>
      <c r="N559" s="36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 x14ac:dyDescent="0.25">
      <c r="A560" s="25"/>
      <c r="B560" s="4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34"/>
      <c r="N560" s="36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 x14ac:dyDescent="0.25">
      <c r="A561" s="25"/>
      <c r="B561" s="4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34"/>
      <c r="N561" s="36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 x14ac:dyDescent="0.25">
      <c r="A562" s="25"/>
      <c r="B562" s="4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34"/>
      <c r="N562" s="3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 x14ac:dyDescent="0.25">
      <c r="A563" s="25"/>
      <c r="B563" s="4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34"/>
      <c r="N563" s="3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 x14ac:dyDescent="0.25">
      <c r="A564" s="25"/>
      <c r="B564" s="4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34"/>
      <c r="N564" s="3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 x14ac:dyDescent="0.25">
      <c r="A565" s="25"/>
      <c r="B565" s="4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34"/>
      <c r="N565" s="3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 x14ac:dyDescent="0.25">
      <c r="A566" s="25"/>
      <c r="B566" s="4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34"/>
      <c r="N566" s="3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 x14ac:dyDescent="0.25">
      <c r="A567" s="25"/>
      <c r="B567" s="4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34"/>
      <c r="N567" s="3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 x14ac:dyDescent="0.25">
      <c r="A568" s="25"/>
      <c r="B568" s="4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34"/>
      <c r="N568" s="3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 x14ac:dyDescent="0.25">
      <c r="A569" s="25"/>
      <c r="B569" s="4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34"/>
      <c r="N569" s="3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 x14ac:dyDescent="0.25">
      <c r="A570" s="25"/>
      <c r="B570" s="4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34"/>
      <c r="N570" s="3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 x14ac:dyDescent="0.25">
      <c r="A571" s="25"/>
      <c r="B571" s="4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34"/>
      <c r="N571" s="3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 x14ac:dyDescent="0.25">
      <c r="A572" s="25"/>
      <c r="B572" s="4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34"/>
      <c r="N572" s="3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 x14ac:dyDescent="0.25">
      <c r="A573" s="25"/>
      <c r="B573" s="4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34"/>
      <c r="N573" s="36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 x14ac:dyDescent="0.25">
      <c r="A574" s="25"/>
      <c r="B574" s="4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34"/>
      <c r="N574" s="3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 x14ac:dyDescent="0.25">
      <c r="A575" s="25"/>
      <c r="B575" s="4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34"/>
      <c r="N575" s="3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 x14ac:dyDescent="0.25">
      <c r="A576" s="25"/>
      <c r="B576" s="4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4"/>
      <c r="N576" s="36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 x14ac:dyDescent="0.25">
      <c r="A577" s="25"/>
      <c r="B577" s="4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4"/>
      <c r="N577" s="36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 x14ac:dyDescent="0.25">
      <c r="A578" s="25"/>
      <c r="B578" s="4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4"/>
      <c r="N578" s="36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 x14ac:dyDescent="0.25">
      <c r="A579" s="25"/>
      <c r="B579" s="4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34"/>
      <c r="N579" s="36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 x14ac:dyDescent="0.25">
      <c r="A580" s="25"/>
      <c r="B580" s="4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34"/>
      <c r="N580" s="36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 x14ac:dyDescent="0.25">
      <c r="A581" s="25"/>
      <c r="B581" s="4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34"/>
      <c r="N581" s="36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 x14ac:dyDescent="0.25">
      <c r="A582" s="25"/>
      <c r="B582" s="4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34"/>
      <c r="N582" s="36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 x14ac:dyDescent="0.25">
      <c r="A583" s="25"/>
      <c r="B583" s="4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34"/>
      <c r="N583" s="36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 x14ac:dyDescent="0.25">
      <c r="A584" s="25"/>
      <c r="B584" s="4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34"/>
      <c r="N584" s="36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 x14ac:dyDescent="0.25">
      <c r="A585" s="25"/>
      <c r="B585" s="4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34"/>
      <c r="N585" s="36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 x14ac:dyDescent="0.25">
      <c r="A586" s="25"/>
      <c r="B586" s="4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34"/>
      <c r="N586" s="36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 x14ac:dyDescent="0.25">
      <c r="A587" s="25"/>
      <c r="B587" s="4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34"/>
      <c r="N587" s="36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 x14ac:dyDescent="0.25">
      <c r="A588" s="25"/>
      <c r="B588" s="4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34"/>
      <c r="N588" s="36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 x14ac:dyDescent="0.25">
      <c r="A589" s="25"/>
      <c r="B589" s="4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34"/>
      <c r="N589" s="36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 x14ac:dyDescent="0.25">
      <c r="A590" s="25"/>
      <c r="B590" s="4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34"/>
      <c r="N590" s="36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 x14ac:dyDescent="0.25">
      <c r="A591" s="25"/>
      <c r="B591" s="4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34"/>
      <c r="N591" s="36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 x14ac:dyDescent="0.25">
      <c r="A592" s="25"/>
      <c r="B592" s="4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34"/>
      <c r="N592" s="36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 x14ac:dyDescent="0.25">
      <c r="A593" s="25"/>
      <c r="B593" s="4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34"/>
      <c r="N593" s="36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 x14ac:dyDescent="0.25">
      <c r="A594" s="25"/>
      <c r="B594" s="4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34"/>
      <c r="N594" s="36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 x14ac:dyDescent="0.25">
      <c r="A595" s="25"/>
      <c r="B595" s="4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34"/>
      <c r="N595" s="36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 x14ac:dyDescent="0.25">
      <c r="A596" s="25"/>
      <c r="B596" s="4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34"/>
      <c r="N596" s="36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 x14ac:dyDescent="0.25">
      <c r="A597" s="25"/>
      <c r="B597" s="4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34"/>
      <c r="N597" s="36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 x14ac:dyDescent="0.25">
      <c r="A598" s="25"/>
      <c r="B598" s="4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34"/>
      <c r="N598" s="36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 x14ac:dyDescent="0.25">
      <c r="A599" s="25"/>
      <c r="B599" s="4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34"/>
      <c r="N599" s="36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 x14ac:dyDescent="0.25">
      <c r="A600" s="25"/>
      <c r="B600" s="4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34"/>
      <c r="N600" s="36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 x14ac:dyDescent="0.25">
      <c r="A601" s="25"/>
      <c r="B601" s="4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34"/>
      <c r="N601" s="36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 x14ac:dyDescent="0.25">
      <c r="A602" s="25"/>
      <c r="B602" s="4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34"/>
      <c r="N602" s="36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 x14ac:dyDescent="0.25">
      <c r="A603" s="25"/>
      <c r="B603" s="4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34"/>
      <c r="N603" s="36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 x14ac:dyDescent="0.25">
      <c r="A604" s="25"/>
      <c r="B604" s="4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34"/>
      <c r="N604" s="36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 x14ac:dyDescent="0.25">
      <c r="A605" s="25"/>
      <c r="B605" s="4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34"/>
      <c r="N605" s="36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 x14ac:dyDescent="0.25">
      <c r="A606" s="25"/>
      <c r="B606" s="4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34"/>
      <c r="N606" s="36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 x14ac:dyDescent="0.25">
      <c r="A607" s="25"/>
      <c r="B607" s="4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34"/>
      <c r="N607" s="36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 x14ac:dyDescent="0.25">
      <c r="A608" s="25"/>
      <c r="B608" s="4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34"/>
      <c r="N608" s="36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 x14ac:dyDescent="0.25">
      <c r="A609" s="25"/>
      <c r="B609" s="4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34"/>
      <c r="N609" s="36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 x14ac:dyDescent="0.25">
      <c r="A610" s="25"/>
      <c r="B610" s="4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34"/>
      <c r="N610" s="36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 x14ac:dyDescent="0.25">
      <c r="A611" s="25"/>
      <c r="B611" s="4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34"/>
      <c r="N611" s="36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 x14ac:dyDescent="0.25">
      <c r="A612" s="25"/>
      <c r="B612" s="4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34"/>
      <c r="N612" s="36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 x14ac:dyDescent="0.25">
      <c r="A613" s="25"/>
      <c r="B613" s="4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34"/>
      <c r="N613" s="36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 x14ac:dyDescent="0.25">
      <c r="A614" s="25"/>
      <c r="B614" s="4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34"/>
      <c r="N614" s="36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 x14ac:dyDescent="0.25">
      <c r="A615" s="25"/>
      <c r="B615" s="4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34"/>
      <c r="N615" s="36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 x14ac:dyDescent="0.25">
      <c r="A616" s="25"/>
      <c r="B616" s="4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34"/>
      <c r="N616" s="36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 x14ac:dyDescent="0.25">
      <c r="A617" s="25"/>
      <c r="B617" s="4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34"/>
      <c r="N617" s="36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 x14ac:dyDescent="0.25">
      <c r="A618" s="25"/>
      <c r="B618" s="4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34"/>
      <c r="N618" s="36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 x14ac:dyDescent="0.25">
      <c r="A619" s="25"/>
      <c r="B619" s="4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34"/>
      <c r="N619" s="36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 x14ac:dyDescent="0.25">
      <c r="A620" s="25"/>
      <c r="B620" s="4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34"/>
      <c r="N620" s="36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 x14ac:dyDescent="0.25">
      <c r="A621" s="25"/>
      <c r="B621" s="4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34"/>
      <c r="N621" s="36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 x14ac:dyDescent="0.25">
      <c r="A622" s="25"/>
      <c r="B622" s="4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34"/>
      <c r="N622" s="36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 x14ac:dyDescent="0.25">
      <c r="A623" s="25"/>
      <c r="B623" s="4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34"/>
      <c r="N623" s="36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 x14ac:dyDescent="0.25">
      <c r="A624" s="25"/>
      <c r="B624" s="4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34"/>
      <c r="N624" s="36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 x14ac:dyDescent="0.25">
      <c r="A625" s="25"/>
      <c r="B625" s="4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34"/>
      <c r="N625" s="36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 x14ac:dyDescent="0.25">
      <c r="A626" s="25"/>
      <c r="B626" s="4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34"/>
      <c r="N626" s="36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 x14ac:dyDescent="0.25">
      <c r="A627" s="25"/>
      <c r="B627" s="4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34"/>
      <c r="N627" s="36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 x14ac:dyDescent="0.25">
      <c r="A628" s="25"/>
      <c r="B628" s="4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34"/>
      <c r="N628" s="36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 x14ac:dyDescent="0.25">
      <c r="A629" s="25"/>
      <c r="B629" s="4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34"/>
      <c r="N629" s="36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 x14ac:dyDescent="0.25">
      <c r="A630" s="25"/>
      <c r="B630" s="4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34"/>
      <c r="N630" s="36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 x14ac:dyDescent="0.25">
      <c r="A631" s="25"/>
      <c r="B631" s="4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34"/>
      <c r="N631" s="36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 x14ac:dyDescent="0.25">
      <c r="A632" s="25"/>
      <c r="B632" s="4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34"/>
      <c r="N632" s="36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 x14ac:dyDescent="0.25">
      <c r="A633" s="25"/>
      <c r="B633" s="4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34"/>
      <c r="N633" s="36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 x14ac:dyDescent="0.25">
      <c r="A634" s="25"/>
      <c r="B634" s="4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34"/>
      <c r="N634" s="36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 x14ac:dyDescent="0.25">
      <c r="A635" s="25"/>
      <c r="B635" s="4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34"/>
      <c r="N635" s="36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 x14ac:dyDescent="0.25">
      <c r="A636" s="25"/>
      <c r="B636" s="4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34"/>
      <c r="N636" s="36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 x14ac:dyDescent="0.25">
      <c r="A637" s="25"/>
      <c r="B637" s="4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34"/>
      <c r="N637" s="36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 x14ac:dyDescent="0.25">
      <c r="A638" s="25"/>
      <c r="B638" s="4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34"/>
      <c r="N638" s="36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 x14ac:dyDescent="0.25">
      <c r="A639" s="25"/>
      <c r="B639" s="4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34"/>
      <c r="N639" s="36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 x14ac:dyDescent="0.25">
      <c r="A640" s="25"/>
      <c r="B640" s="4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34"/>
      <c r="N640" s="36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 x14ac:dyDescent="0.25">
      <c r="A641" s="25"/>
      <c r="B641" s="4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34"/>
      <c r="N641" s="36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 x14ac:dyDescent="0.25">
      <c r="A642" s="25"/>
      <c r="B642" s="4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34"/>
      <c r="N642" s="36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 x14ac:dyDescent="0.25">
      <c r="A643" s="25"/>
      <c r="B643" s="4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34"/>
      <c r="N643" s="36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 x14ac:dyDescent="0.25">
      <c r="A644" s="25"/>
      <c r="B644" s="4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34"/>
      <c r="N644" s="36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 x14ac:dyDescent="0.25">
      <c r="A645" s="25"/>
      <c r="B645" s="4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34"/>
      <c r="N645" s="36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 x14ac:dyDescent="0.25">
      <c r="A646" s="25"/>
      <c r="B646" s="4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34"/>
      <c r="N646" s="36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 x14ac:dyDescent="0.25">
      <c r="A647" s="25"/>
      <c r="B647" s="4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34"/>
      <c r="N647" s="36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 x14ac:dyDescent="0.25">
      <c r="A648" s="25"/>
      <c r="B648" s="4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34"/>
      <c r="N648" s="36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 x14ac:dyDescent="0.25">
      <c r="A649" s="25"/>
      <c r="B649" s="4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34"/>
      <c r="N649" s="36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 x14ac:dyDescent="0.25">
      <c r="A650" s="25"/>
      <c r="B650" s="4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34"/>
      <c r="N650" s="36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 x14ac:dyDescent="0.25">
      <c r="A651" s="25"/>
      <c r="B651" s="4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34"/>
      <c r="N651" s="36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 x14ac:dyDescent="0.25">
      <c r="A652" s="25"/>
      <c r="B652" s="4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34"/>
      <c r="N652" s="36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 x14ac:dyDescent="0.25">
      <c r="A653" s="25"/>
      <c r="B653" s="4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34"/>
      <c r="N653" s="36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 x14ac:dyDescent="0.25">
      <c r="A654" s="25"/>
      <c r="B654" s="4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34"/>
      <c r="N654" s="36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 x14ac:dyDescent="0.25">
      <c r="A655" s="25"/>
      <c r="B655" s="4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34"/>
      <c r="N655" s="36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 x14ac:dyDescent="0.25">
      <c r="A656" s="25"/>
      <c r="B656" s="4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34"/>
      <c r="N656" s="36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 x14ac:dyDescent="0.25">
      <c r="A657" s="25"/>
      <c r="B657" s="4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34"/>
      <c r="N657" s="36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 x14ac:dyDescent="0.25">
      <c r="A658" s="25"/>
      <c r="B658" s="4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34"/>
      <c r="N658" s="36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 x14ac:dyDescent="0.25">
      <c r="A659" s="25"/>
      <c r="B659" s="4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34"/>
      <c r="N659" s="36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 x14ac:dyDescent="0.25">
      <c r="A660" s="25"/>
      <c r="B660" s="4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34"/>
      <c r="N660" s="36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 x14ac:dyDescent="0.25">
      <c r="A661" s="25"/>
      <c r="B661" s="4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34"/>
      <c r="N661" s="36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 x14ac:dyDescent="0.25">
      <c r="A662" s="25"/>
      <c r="B662" s="4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34"/>
      <c r="N662" s="36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 x14ac:dyDescent="0.25">
      <c r="A663" s="25"/>
      <c r="B663" s="4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34"/>
      <c r="N663" s="36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 x14ac:dyDescent="0.25">
      <c r="A664" s="25"/>
      <c r="B664" s="4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34"/>
      <c r="N664" s="36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 x14ac:dyDescent="0.25">
      <c r="A665" s="25"/>
      <c r="B665" s="4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34"/>
      <c r="N665" s="36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 x14ac:dyDescent="0.25">
      <c r="A666" s="25"/>
      <c r="B666" s="4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34"/>
      <c r="N666" s="36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 x14ac:dyDescent="0.25">
      <c r="A667" s="25"/>
      <c r="B667" s="4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34"/>
      <c r="N667" s="36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 x14ac:dyDescent="0.25">
      <c r="A668" s="25"/>
      <c r="B668" s="4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34"/>
      <c r="N668" s="36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 x14ac:dyDescent="0.25">
      <c r="A669" s="25"/>
      <c r="B669" s="4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34"/>
      <c r="N669" s="36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 x14ac:dyDescent="0.25">
      <c r="A670" s="25"/>
      <c r="B670" s="4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34"/>
      <c r="N670" s="36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 x14ac:dyDescent="0.25">
      <c r="A671" s="25"/>
      <c r="B671" s="4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34"/>
      <c r="N671" s="36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 x14ac:dyDescent="0.25">
      <c r="A672" s="25"/>
      <c r="B672" s="4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34"/>
      <c r="N672" s="36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 x14ac:dyDescent="0.25">
      <c r="A673" s="25"/>
      <c r="B673" s="4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34"/>
      <c r="N673" s="36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 x14ac:dyDescent="0.25">
      <c r="A674" s="25"/>
      <c r="B674" s="4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34"/>
      <c r="N674" s="36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 x14ac:dyDescent="0.25">
      <c r="A675" s="25"/>
      <c r="B675" s="4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34"/>
      <c r="N675" s="36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 x14ac:dyDescent="0.25">
      <c r="A676" s="25"/>
      <c r="B676" s="4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34"/>
      <c r="N676" s="36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 x14ac:dyDescent="0.25">
      <c r="A677" s="25"/>
      <c r="B677" s="4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34"/>
      <c r="N677" s="36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 x14ac:dyDescent="0.25">
      <c r="A678" s="25"/>
      <c r="B678" s="4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34"/>
      <c r="N678" s="36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 x14ac:dyDescent="0.25">
      <c r="A679" s="25"/>
      <c r="B679" s="4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34"/>
      <c r="N679" s="36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 x14ac:dyDescent="0.25">
      <c r="A680" s="25"/>
      <c r="B680" s="4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34"/>
      <c r="N680" s="36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 x14ac:dyDescent="0.25">
      <c r="A681" s="25"/>
      <c r="B681" s="4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34"/>
      <c r="N681" s="36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 x14ac:dyDescent="0.25">
      <c r="A682" s="25"/>
      <c r="B682" s="4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34"/>
      <c r="N682" s="36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 x14ac:dyDescent="0.25">
      <c r="A683" s="25"/>
      <c r="B683" s="4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34"/>
      <c r="N683" s="36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 x14ac:dyDescent="0.25">
      <c r="A684" s="25"/>
      <c r="B684" s="4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34"/>
      <c r="N684" s="36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 x14ac:dyDescent="0.25">
      <c r="A685" s="25"/>
      <c r="B685" s="4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34"/>
      <c r="N685" s="36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 x14ac:dyDescent="0.25">
      <c r="A686" s="25"/>
      <c r="B686" s="4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34"/>
      <c r="N686" s="36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 x14ac:dyDescent="0.25">
      <c r="A687" s="25"/>
      <c r="B687" s="4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34"/>
      <c r="N687" s="36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 x14ac:dyDescent="0.25">
      <c r="A688" s="25"/>
      <c r="B688" s="4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34"/>
      <c r="N688" s="36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 x14ac:dyDescent="0.25">
      <c r="A689" s="25"/>
      <c r="B689" s="4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34"/>
      <c r="N689" s="36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 x14ac:dyDescent="0.25">
      <c r="A690" s="25"/>
      <c r="B690" s="4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34"/>
      <c r="N690" s="36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 x14ac:dyDescent="0.25">
      <c r="A691" s="25"/>
      <c r="B691" s="4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34"/>
      <c r="N691" s="36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 x14ac:dyDescent="0.25">
      <c r="A692" s="25"/>
      <c r="B692" s="4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34"/>
      <c r="N692" s="36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 x14ac:dyDescent="0.25">
      <c r="A693" s="25"/>
      <c r="B693" s="4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34"/>
      <c r="N693" s="36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 x14ac:dyDescent="0.25">
      <c r="A694" s="25"/>
      <c r="B694" s="4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34"/>
      <c r="N694" s="36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 x14ac:dyDescent="0.25">
      <c r="A695" s="25"/>
      <c r="B695" s="4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34"/>
      <c r="N695" s="36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 x14ac:dyDescent="0.25">
      <c r="A696" s="25"/>
      <c r="B696" s="4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34"/>
      <c r="N696" s="36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 x14ac:dyDescent="0.25">
      <c r="A697" s="25"/>
      <c r="B697" s="4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34"/>
      <c r="N697" s="36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 x14ac:dyDescent="0.25">
      <c r="A698" s="25"/>
      <c r="B698" s="4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34"/>
      <c r="N698" s="36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 x14ac:dyDescent="0.25">
      <c r="A699" s="25"/>
      <c r="B699" s="4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34"/>
      <c r="N699" s="36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 x14ac:dyDescent="0.25">
      <c r="A700" s="25"/>
      <c r="B700" s="4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34"/>
      <c r="N700" s="36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 x14ac:dyDescent="0.25">
      <c r="A701" s="25"/>
      <c r="B701" s="4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34"/>
      <c r="N701" s="36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 x14ac:dyDescent="0.25">
      <c r="A702" s="25"/>
      <c r="B702" s="4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34"/>
      <c r="N702" s="36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 x14ac:dyDescent="0.25">
      <c r="A703" s="25"/>
      <c r="B703" s="4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34"/>
      <c r="N703" s="36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 x14ac:dyDescent="0.25">
      <c r="A704" s="25"/>
      <c r="B704" s="4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34"/>
      <c r="N704" s="36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 x14ac:dyDescent="0.25">
      <c r="A705" s="25"/>
      <c r="B705" s="4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34"/>
      <c r="N705" s="36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 x14ac:dyDescent="0.25">
      <c r="A706" s="25"/>
      <c r="B706" s="4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34"/>
      <c r="N706" s="36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 x14ac:dyDescent="0.25">
      <c r="A707" s="25"/>
      <c r="B707" s="4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34"/>
      <c r="N707" s="36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 x14ac:dyDescent="0.25">
      <c r="A708" s="25"/>
      <c r="B708" s="4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34"/>
      <c r="N708" s="36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 x14ac:dyDescent="0.25">
      <c r="A709" s="25"/>
      <c r="B709" s="4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34"/>
      <c r="N709" s="36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 x14ac:dyDescent="0.25">
      <c r="A710" s="25"/>
      <c r="B710" s="4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34"/>
      <c r="N710" s="36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 x14ac:dyDescent="0.25">
      <c r="A711" s="25"/>
      <c r="B711" s="4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34"/>
      <c r="N711" s="36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 x14ac:dyDescent="0.25">
      <c r="A712" s="25"/>
      <c r="B712" s="4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34"/>
      <c r="N712" s="36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 x14ac:dyDescent="0.25">
      <c r="A713" s="25"/>
      <c r="B713" s="4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34"/>
      <c r="N713" s="36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 x14ac:dyDescent="0.25">
      <c r="A714" s="25"/>
      <c r="B714" s="4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34"/>
      <c r="N714" s="36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 x14ac:dyDescent="0.25">
      <c r="A715" s="25"/>
      <c r="B715" s="4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34"/>
      <c r="N715" s="36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 x14ac:dyDescent="0.25">
      <c r="A716" s="25"/>
      <c r="B716" s="4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34"/>
      <c r="N716" s="36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 x14ac:dyDescent="0.25">
      <c r="A717" s="25"/>
      <c r="B717" s="4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34"/>
      <c r="N717" s="36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 x14ac:dyDescent="0.25">
      <c r="A718" s="25"/>
      <c r="B718" s="4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34"/>
      <c r="N718" s="36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 x14ac:dyDescent="0.25">
      <c r="A719" s="25"/>
      <c r="B719" s="4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34"/>
      <c r="N719" s="36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 x14ac:dyDescent="0.25">
      <c r="A720" s="25"/>
      <c r="B720" s="4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34"/>
      <c r="N720" s="36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 x14ac:dyDescent="0.25">
      <c r="A721" s="25"/>
      <c r="B721" s="4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34"/>
      <c r="N721" s="36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 x14ac:dyDescent="0.25">
      <c r="A722" s="25"/>
      <c r="B722" s="4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34"/>
      <c r="N722" s="36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 x14ac:dyDescent="0.25">
      <c r="A723" s="25"/>
      <c r="B723" s="4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34"/>
      <c r="N723" s="36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 x14ac:dyDescent="0.25">
      <c r="A724" s="25"/>
      <c r="B724" s="4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34"/>
      <c r="N724" s="36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 x14ac:dyDescent="0.25">
      <c r="A725" s="25"/>
      <c r="B725" s="4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34"/>
      <c r="N725" s="36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 x14ac:dyDescent="0.25">
      <c r="A726" s="25"/>
      <c r="B726" s="4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34"/>
      <c r="N726" s="36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 x14ac:dyDescent="0.25">
      <c r="A727" s="25"/>
      <c r="B727" s="4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34"/>
      <c r="N727" s="36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 x14ac:dyDescent="0.25">
      <c r="A728" s="25"/>
      <c r="B728" s="4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34"/>
      <c r="N728" s="36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 x14ac:dyDescent="0.25">
      <c r="A729" s="25"/>
      <c r="B729" s="4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34"/>
      <c r="N729" s="36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 x14ac:dyDescent="0.25">
      <c r="A730" s="25"/>
      <c r="B730" s="4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34"/>
      <c r="N730" s="36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 x14ac:dyDescent="0.25">
      <c r="A731" s="25"/>
      <c r="B731" s="4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34"/>
      <c r="N731" s="36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 x14ac:dyDescent="0.25">
      <c r="A732" s="25"/>
      <c r="B732" s="4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34"/>
      <c r="N732" s="36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 x14ac:dyDescent="0.25">
      <c r="A733" s="25"/>
      <c r="B733" s="4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34"/>
      <c r="N733" s="36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 x14ac:dyDescent="0.25">
      <c r="A734" s="25"/>
      <c r="B734" s="4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34"/>
      <c r="N734" s="36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 x14ac:dyDescent="0.25">
      <c r="A735" s="25"/>
      <c r="B735" s="4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34"/>
      <c r="N735" s="36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 x14ac:dyDescent="0.25">
      <c r="A736" s="25"/>
      <c r="B736" s="4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34"/>
      <c r="N736" s="36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 x14ac:dyDescent="0.25">
      <c r="A737" s="25"/>
      <c r="B737" s="4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34"/>
      <c r="N737" s="36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 x14ac:dyDescent="0.25">
      <c r="A738" s="25"/>
      <c r="B738" s="4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34"/>
      <c r="N738" s="36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 x14ac:dyDescent="0.25">
      <c r="A739" s="25"/>
      <c r="B739" s="4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34"/>
      <c r="N739" s="36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 x14ac:dyDescent="0.25">
      <c r="A740" s="25"/>
      <c r="B740" s="4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34"/>
      <c r="N740" s="36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 x14ac:dyDescent="0.25">
      <c r="A741" s="25"/>
      <c r="B741" s="4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34"/>
      <c r="N741" s="36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 x14ac:dyDescent="0.25">
      <c r="A742" s="25"/>
      <c r="B742" s="4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34"/>
      <c r="N742" s="36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 x14ac:dyDescent="0.25">
      <c r="A743" s="25"/>
      <c r="B743" s="4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34"/>
      <c r="N743" s="36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 x14ac:dyDescent="0.25">
      <c r="A744" s="25"/>
      <c r="B744" s="4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34"/>
      <c r="N744" s="36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 x14ac:dyDescent="0.25">
      <c r="A745" s="25"/>
      <c r="B745" s="4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34"/>
      <c r="N745" s="36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 x14ac:dyDescent="0.25">
      <c r="A746" s="25"/>
      <c r="B746" s="4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34"/>
      <c r="N746" s="36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 x14ac:dyDescent="0.25">
      <c r="A747" s="25"/>
      <c r="B747" s="4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34"/>
      <c r="N747" s="36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 x14ac:dyDescent="0.25">
      <c r="A748" s="25"/>
      <c r="B748" s="4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34"/>
      <c r="N748" s="36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 x14ac:dyDescent="0.25">
      <c r="A749" s="25"/>
      <c r="B749" s="4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34"/>
      <c r="N749" s="36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 x14ac:dyDescent="0.25">
      <c r="A750" s="25"/>
      <c r="B750" s="4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34"/>
      <c r="N750" s="36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 x14ac:dyDescent="0.25">
      <c r="A751" s="25"/>
      <c r="B751" s="4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34"/>
      <c r="N751" s="36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 x14ac:dyDescent="0.25">
      <c r="A752" s="25"/>
      <c r="B752" s="4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34"/>
      <c r="N752" s="36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 x14ac:dyDescent="0.25">
      <c r="A753" s="25"/>
      <c r="B753" s="4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34"/>
      <c r="N753" s="36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 x14ac:dyDescent="0.25">
      <c r="A754" s="25"/>
      <c r="B754" s="4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34"/>
      <c r="N754" s="36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 x14ac:dyDescent="0.25">
      <c r="A755" s="25"/>
      <c r="B755" s="4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34"/>
      <c r="N755" s="36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 x14ac:dyDescent="0.25">
      <c r="A756" s="25"/>
      <c r="B756" s="4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34"/>
      <c r="N756" s="36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 x14ac:dyDescent="0.25">
      <c r="A757" s="25"/>
      <c r="B757" s="4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34"/>
      <c r="N757" s="36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 x14ac:dyDescent="0.25">
      <c r="A758" s="25"/>
      <c r="B758" s="4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34"/>
      <c r="N758" s="36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 x14ac:dyDescent="0.25">
      <c r="A759" s="25"/>
      <c r="B759" s="4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34"/>
      <c r="N759" s="36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 x14ac:dyDescent="0.25">
      <c r="A760" s="25"/>
      <c r="B760" s="4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34"/>
      <c r="N760" s="36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 x14ac:dyDescent="0.25">
      <c r="A761" s="25"/>
      <c r="B761" s="4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34"/>
      <c r="N761" s="36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 x14ac:dyDescent="0.25">
      <c r="A762" s="25"/>
      <c r="B762" s="4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34"/>
      <c r="N762" s="36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 x14ac:dyDescent="0.25">
      <c r="A763" s="25"/>
      <c r="B763" s="4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34"/>
      <c r="N763" s="36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 x14ac:dyDescent="0.25">
      <c r="A764" s="25"/>
      <c r="B764" s="4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34"/>
      <c r="N764" s="36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 x14ac:dyDescent="0.25">
      <c r="A765" s="25"/>
      <c r="B765" s="4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34"/>
      <c r="N765" s="36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 x14ac:dyDescent="0.25">
      <c r="A766" s="25"/>
      <c r="B766" s="4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34"/>
      <c r="N766" s="36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 x14ac:dyDescent="0.25">
      <c r="A767" s="25"/>
      <c r="B767" s="4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34"/>
      <c r="N767" s="36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 x14ac:dyDescent="0.25">
      <c r="A768" s="25"/>
      <c r="B768" s="4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34"/>
      <c r="N768" s="36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 x14ac:dyDescent="0.25">
      <c r="A769" s="25"/>
      <c r="B769" s="4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34"/>
      <c r="N769" s="36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 x14ac:dyDescent="0.25">
      <c r="A770" s="25"/>
      <c r="B770" s="4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34"/>
      <c r="N770" s="36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 x14ac:dyDescent="0.25">
      <c r="A771" s="25"/>
      <c r="B771" s="4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34"/>
      <c r="N771" s="36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 x14ac:dyDescent="0.25">
      <c r="A772" s="25"/>
      <c r="B772" s="4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34"/>
      <c r="N772" s="36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 x14ac:dyDescent="0.25">
      <c r="A773" s="25"/>
      <c r="B773" s="4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34"/>
      <c r="N773" s="36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 x14ac:dyDescent="0.25">
      <c r="A774" s="25"/>
      <c r="B774" s="4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34"/>
      <c r="N774" s="36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 x14ac:dyDescent="0.25">
      <c r="A775" s="25"/>
      <c r="B775" s="4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34"/>
      <c r="N775" s="36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 x14ac:dyDescent="0.25">
      <c r="A776" s="25"/>
      <c r="B776" s="4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34"/>
      <c r="N776" s="36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 x14ac:dyDescent="0.25">
      <c r="A777" s="25"/>
      <c r="B777" s="4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34"/>
      <c r="N777" s="36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 x14ac:dyDescent="0.25">
      <c r="A778" s="25"/>
      <c r="B778" s="4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34"/>
      <c r="N778" s="36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 x14ac:dyDescent="0.25">
      <c r="A779" s="25"/>
      <c r="B779" s="4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34"/>
      <c r="N779" s="36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 x14ac:dyDescent="0.25">
      <c r="A780" s="25"/>
      <c r="B780" s="4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34"/>
      <c r="N780" s="36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 x14ac:dyDescent="0.25">
      <c r="A781" s="25"/>
      <c r="B781" s="4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34"/>
      <c r="N781" s="36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 x14ac:dyDescent="0.25">
      <c r="A782" s="25"/>
      <c r="B782" s="4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34"/>
      <c r="N782" s="36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 x14ac:dyDescent="0.25">
      <c r="A783" s="25"/>
      <c r="B783" s="4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34"/>
      <c r="N783" s="36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 x14ac:dyDescent="0.25">
      <c r="A784" s="25"/>
      <c r="B784" s="4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34"/>
      <c r="N784" s="36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 x14ac:dyDescent="0.25">
      <c r="A785" s="25"/>
      <c r="B785" s="4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34"/>
      <c r="N785" s="36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 x14ac:dyDescent="0.25">
      <c r="A786" s="25"/>
      <c r="B786" s="4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34"/>
      <c r="N786" s="36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 x14ac:dyDescent="0.25">
      <c r="A787" s="25"/>
      <c r="B787" s="4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34"/>
      <c r="N787" s="36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 x14ac:dyDescent="0.25">
      <c r="A788" s="25"/>
      <c r="B788" s="4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34"/>
      <c r="N788" s="36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 x14ac:dyDescent="0.25">
      <c r="A789" s="25"/>
      <c r="B789" s="4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34"/>
      <c r="N789" s="36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 x14ac:dyDescent="0.25">
      <c r="A790" s="25"/>
      <c r="B790" s="4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34"/>
      <c r="N790" s="36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 x14ac:dyDescent="0.25">
      <c r="A791" s="25"/>
      <c r="B791" s="4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34"/>
      <c r="N791" s="36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 x14ac:dyDescent="0.25">
      <c r="A792" s="25"/>
      <c r="B792" s="4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34"/>
      <c r="N792" s="36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 x14ac:dyDescent="0.25">
      <c r="A793" s="25"/>
      <c r="B793" s="4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34"/>
      <c r="N793" s="36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 x14ac:dyDescent="0.25">
      <c r="A794" s="25"/>
      <c r="B794" s="4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34"/>
      <c r="N794" s="36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 x14ac:dyDescent="0.25">
      <c r="A795" s="25"/>
      <c r="B795" s="4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34"/>
      <c r="N795" s="36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 x14ac:dyDescent="0.25">
      <c r="A796" s="25"/>
      <c r="B796" s="4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34"/>
      <c r="N796" s="36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 x14ac:dyDescent="0.25">
      <c r="A797" s="25"/>
      <c r="B797" s="4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34"/>
      <c r="N797" s="36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 x14ac:dyDescent="0.25">
      <c r="A798" s="25"/>
      <c r="B798" s="4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34"/>
      <c r="N798" s="36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 x14ac:dyDescent="0.25">
      <c r="A799" s="25"/>
      <c r="B799" s="4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34"/>
      <c r="N799" s="36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 x14ac:dyDescent="0.25">
      <c r="A800" s="25"/>
      <c r="B800" s="4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34"/>
      <c r="N800" s="36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 x14ac:dyDescent="0.25">
      <c r="A801" s="25"/>
      <c r="B801" s="4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34"/>
      <c r="N801" s="36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 x14ac:dyDescent="0.25">
      <c r="A802" s="25"/>
      <c r="B802" s="4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34"/>
      <c r="N802" s="36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 x14ac:dyDescent="0.25">
      <c r="A803" s="25"/>
      <c r="B803" s="4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34"/>
      <c r="N803" s="36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 x14ac:dyDescent="0.25">
      <c r="A804" s="25"/>
      <c r="B804" s="4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34"/>
      <c r="N804" s="36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 x14ac:dyDescent="0.25">
      <c r="A805" s="25"/>
      <c r="B805" s="4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34"/>
      <c r="N805" s="36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 x14ac:dyDescent="0.25">
      <c r="A806" s="25"/>
      <c r="B806" s="4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34"/>
      <c r="N806" s="36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 x14ac:dyDescent="0.25">
      <c r="A807" s="25"/>
      <c r="B807" s="4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34"/>
      <c r="N807" s="36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 x14ac:dyDescent="0.25">
      <c r="A808" s="25"/>
      <c r="B808" s="4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34"/>
      <c r="N808" s="36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 x14ac:dyDescent="0.25">
      <c r="A809" s="25"/>
      <c r="B809" s="4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34"/>
      <c r="N809" s="36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 x14ac:dyDescent="0.25">
      <c r="A810" s="25"/>
      <c r="B810" s="4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34"/>
      <c r="N810" s="36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 x14ac:dyDescent="0.25">
      <c r="A811" s="25"/>
      <c r="B811" s="4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34"/>
      <c r="N811" s="36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 x14ac:dyDescent="0.25">
      <c r="A812" s="25"/>
      <c r="B812" s="4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34"/>
      <c r="N812" s="36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 x14ac:dyDescent="0.25">
      <c r="A813" s="25"/>
      <c r="B813" s="4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34"/>
      <c r="N813" s="36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 x14ac:dyDescent="0.25">
      <c r="A814" s="25"/>
      <c r="B814" s="4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34"/>
      <c r="N814" s="36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 x14ac:dyDescent="0.25">
      <c r="A815" s="25"/>
      <c r="B815" s="4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34"/>
      <c r="N815" s="36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 x14ac:dyDescent="0.25">
      <c r="A816" s="25"/>
      <c r="B816" s="4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34"/>
      <c r="N816" s="36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 x14ac:dyDescent="0.25">
      <c r="A817" s="25"/>
      <c r="B817" s="4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34"/>
      <c r="N817" s="36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 x14ac:dyDescent="0.25">
      <c r="A818" s="25"/>
      <c r="B818" s="4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34"/>
      <c r="N818" s="36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 x14ac:dyDescent="0.25">
      <c r="A819" s="25"/>
      <c r="B819" s="4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34"/>
      <c r="N819" s="36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 x14ac:dyDescent="0.25">
      <c r="A820" s="25"/>
      <c r="B820" s="4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34"/>
      <c r="N820" s="36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 x14ac:dyDescent="0.25">
      <c r="A821" s="25"/>
      <c r="B821" s="4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34"/>
      <c r="N821" s="36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 x14ac:dyDescent="0.25">
      <c r="A822" s="25"/>
      <c r="B822" s="4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34"/>
      <c r="N822" s="36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 x14ac:dyDescent="0.25">
      <c r="A823" s="25"/>
      <c r="B823" s="4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34"/>
      <c r="N823" s="36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 x14ac:dyDescent="0.25">
      <c r="A824" s="25"/>
      <c r="B824" s="4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34"/>
      <c r="N824" s="36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 x14ac:dyDescent="0.25">
      <c r="A825" s="25"/>
      <c r="B825" s="4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34"/>
      <c r="N825" s="36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 x14ac:dyDescent="0.25">
      <c r="A826" s="25"/>
      <c r="B826" s="4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34"/>
      <c r="N826" s="36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 x14ac:dyDescent="0.25">
      <c r="A827" s="25"/>
      <c r="B827" s="4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34"/>
      <c r="N827" s="36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 x14ac:dyDescent="0.25">
      <c r="A828" s="25"/>
      <c r="B828" s="4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34"/>
      <c r="N828" s="36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 x14ac:dyDescent="0.25">
      <c r="A829" s="25"/>
      <c r="B829" s="4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34"/>
      <c r="N829" s="36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 x14ac:dyDescent="0.25">
      <c r="A830" s="25"/>
      <c r="B830" s="4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34"/>
      <c r="N830" s="36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 x14ac:dyDescent="0.25">
      <c r="A831" s="25"/>
      <c r="B831" s="4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34"/>
      <c r="N831" s="36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 x14ac:dyDescent="0.25">
      <c r="A832" s="25"/>
      <c r="B832" s="4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34"/>
      <c r="N832" s="36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 x14ac:dyDescent="0.25">
      <c r="A833" s="25"/>
      <c r="B833" s="4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34"/>
      <c r="N833" s="36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 x14ac:dyDescent="0.25">
      <c r="A834" s="25"/>
      <c r="B834" s="4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34"/>
      <c r="N834" s="36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 x14ac:dyDescent="0.25">
      <c r="A835" s="25"/>
      <c r="B835" s="4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34"/>
      <c r="N835" s="36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 x14ac:dyDescent="0.25">
      <c r="A836" s="25"/>
      <c r="B836" s="4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34"/>
      <c r="N836" s="36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 x14ac:dyDescent="0.25">
      <c r="A837" s="25"/>
      <c r="B837" s="4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34"/>
      <c r="N837" s="36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 x14ac:dyDescent="0.25">
      <c r="A838" s="25"/>
      <c r="B838" s="4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34"/>
      <c r="N838" s="36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 x14ac:dyDescent="0.25">
      <c r="A839" s="25"/>
      <c r="B839" s="4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34"/>
      <c r="N839" s="36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 x14ac:dyDescent="0.25">
      <c r="A840" s="25"/>
      <c r="B840" s="4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34"/>
      <c r="N840" s="36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 x14ac:dyDescent="0.25">
      <c r="A841" s="25"/>
      <c r="B841" s="4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34"/>
      <c r="N841" s="36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 x14ac:dyDescent="0.25">
      <c r="A842" s="25"/>
      <c r="B842" s="4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34"/>
      <c r="N842" s="36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 x14ac:dyDescent="0.25">
      <c r="A843" s="25"/>
      <c r="B843" s="4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34"/>
      <c r="N843" s="36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 x14ac:dyDescent="0.25">
      <c r="A844" s="25"/>
      <c r="B844" s="4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34"/>
      <c r="N844" s="36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 x14ac:dyDescent="0.25">
      <c r="A845" s="25"/>
      <c r="B845" s="4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34"/>
      <c r="N845" s="36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 x14ac:dyDescent="0.25">
      <c r="A846" s="25"/>
      <c r="B846" s="4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34"/>
      <c r="N846" s="36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 x14ac:dyDescent="0.25">
      <c r="A847" s="25"/>
      <c r="B847" s="4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34"/>
      <c r="N847" s="36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 x14ac:dyDescent="0.25">
      <c r="A848" s="25"/>
      <c r="B848" s="4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34"/>
      <c r="N848" s="36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 x14ac:dyDescent="0.25">
      <c r="A849" s="25"/>
      <c r="B849" s="4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34"/>
      <c r="N849" s="36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 x14ac:dyDescent="0.25">
      <c r="A850" s="25"/>
      <c r="B850" s="4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34"/>
      <c r="N850" s="3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 x14ac:dyDescent="0.25">
      <c r="A851" s="25"/>
      <c r="B851" s="4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34"/>
      <c r="N851" s="3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 x14ac:dyDescent="0.25">
      <c r="A852" s="25"/>
      <c r="B852" s="4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34"/>
      <c r="N852" s="3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 x14ac:dyDescent="0.25">
      <c r="A853" s="25"/>
      <c r="B853" s="4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34"/>
      <c r="N853" s="3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 x14ac:dyDescent="0.25">
      <c r="A854" s="25"/>
      <c r="B854" s="4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34"/>
      <c r="N854" s="3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 x14ac:dyDescent="0.25">
      <c r="A855" s="25"/>
      <c r="B855" s="4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34"/>
      <c r="N855" s="3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 x14ac:dyDescent="0.25">
      <c r="A856" s="25"/>
      <c r="B856" s="4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34"/>
      <c r="N856" s="3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 x14ac:dyDescent="0.25">
      <c r="A857" s="25"/>
      <c r="B857" s="4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34"/>
      <c r="N857" s="3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 x14ac:dyDescent="0.25">
      <c r="A858" s="25"/>
      <c r="B858" s="4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34"/>
      <c r="N858" s="3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 x14ac:dyDescent="0.25">
      <c r="A859" s="25"/>
      <c r="B859" s="4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34"/>
      <c r="N859" s="3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 x14ac:dyDescent="0.25">
      <c r="A860" s="25"/>
      <c r="B860" s="4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34"/>
      <c r="N860" s="3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 x14ac:dyDescent="0.25">
      <c r="A861" s="25"/>
      <c r="B861" s="4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34"/>
      <c r="N861" s="3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 x14ac:dyDescent="0.25">
      <c r="A862" s="25"/>
      <c r="B862" s="4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34"/>
      <c r="N862" s="3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 x14ac:dyDescent="0.25">
      <c r="A863" s="25"/>
      <c r="B863" s="4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34"/>
      <c r="N863" s="3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 x14ac:dyDescent="0.25">
      <c r="A864" s="25"/>
      <c r="B864" s="4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34"/>
      <c r="N864" s="36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 x14ac:dyDescent="0.25">
      <c r="A865" s="25"/>
      <c r="B865" s="4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34"/>
      <c r="N865" s="36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 x14ac:dyDescent="0.25">
      <c r="A866" s="25"/>
      <c r="B866" s="4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34"/>
      <c r="N866" s="36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 x14ac:dyDescent="0.25">
      <c r="A867" s="25"/>
      <c r="B867" s="4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34"/>
      <c r="N867" s="36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 x14ac:dyDescent="0.25">
      <c r="A868" s="25"/>
      <c r="B868" s="4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34"/>
      <c r="N868" s="36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 x14ac:dyDescent="0.25">
      <c r="A869" s="25"/>
      <c r="B869" s="4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34"/>
      <c r="N869" s="36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 x14ac:dyDescent="0.25">
      <c r="A870" s="25"/>
      <c r="B870" s="4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34"/>
      <c r="N870" s="36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 x14ac:dyDescent="0.25">
      <c r="A871" s="25"/>
      <c r="B871" s="4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34"/>
      <c r="N871" s="36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 x14ac:dyDescent="0.25">
      <c r="A872" s="25"/>
      <c r="B872" s="4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34"/>
      <c r="N872" s="36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 x14ac:dyDescent="0.25">
      <c r="A873" s="25"/>
      <c r="B873" s="4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34"/>
      <c r="N873" s="36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 x14ac:dyDescent="0.25">
      <c r="A874" s="25"/>
      <c r="B874" s="4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34"/>
      <c r="N874" s="36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 x14ac:dyDescent="0.25">
      <c r="A875" s="25"/>
      <c r="B875" s="4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34"/>
      <c r="N875" s="36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 x14ac:dyDescent="0.25">
      <c r="A876" s="25"/>
      <c r="B876" s="4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34"/>
      <c r="N876" s="36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 x14ac:dyDescent="0.25">
      <c r="A877" s="25"/>
      <c r="B877" s="4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34"/>
      <c r="N877" s="36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 x14ac:dyDescent="0.25">
      <c r="A878" s="25"/>
      <c r="B878" s="4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34"/>
      <c r="N878" s="36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 x14ac:dyDescent="0.25">
      <c r="A879" s="25"/>
      <c r="B879" s="4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34"/>
      <c r="N879" s="36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 x14ac:dyDescent="0.25">
      <c r="A880" s="25"/>
      <c r="B880" s="4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34"/>
      <c r="N880" s="36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 x14ac:dyDescent="0.25">
      <c r="A881" s="25"/>
      <c r="B881" s="4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34"/>
      <c r="N881" s="36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 x14ac:dyDescent="0.25">
      <c r="A882" s="25"/>
      <c r="B882" s="4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34"/>
      <c r="N882" s="36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 x14ac:dyDescent="0.25">
      <c r="A883" s="25"/>
      <c r="B883" s="4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34"/>
      <c r="N883" s="36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 x14ac:dyDescent="0.25">
      <c r="A884" s="25"/>
      <c r="B884" s="4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34"/>
      <c r="N884" s="36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 x14ac:dyDescent="0.25">
      <c r="A885" s="25"/>
      <c r="B885" s="4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34"/>
      <c r="N885" s="36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 x14ac:dyDescent="0.25">
      <c r="A886" s="25"/>
      <c r="B886" s="4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34"/>
      <c r="N886" s="36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 x14ac:dyDescent="0.25">
      <c r="A887" s="25"/>
      <c r="B887" s="4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34"/>
      <c r="N887" s="36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 x14ac:dyDescent="0.25">
      <c r="A888" s="25"/>
      <c r="B888" s="4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34"/>
      <c r="N888" s="36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 x14ac:dyDescent="0.25">
      <c r="A889" s="25"/>
      <c r="B889" s="4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34"/>
      <c r="N889" s="36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 x14ac:dyDescent="0.25">
      <c r="A890" s="25"/>
      <c r="B890" s="4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34"/>
      <c r="N890" s="36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 x14ac:dyDescent="0.25">
      <c r="A891" s="25"/>
      <c r="B891" s="4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34"/>
      <c r="N891" s="36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 x14ac:dyDescent="0.25">
      <c r="A892" s="25"/>
      <c r="B892" s="4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34"/>
      <c r="N892" s="36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 x14ac:dyDescent="0.25">
      <c r="A893" s="25"/>
      <c r="B893" s="4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34"/>
      <c r="N893" s="36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 x14ac:dyDescent="0.25">
      <c r="A894" s="25"/>
      <c r="B894" s="4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34"/>
      <c r="N894" s="36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 x14ac:dyDescent="0.25">
      <c r="A895" s="25"/>
      <c r="B895" s="4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34"/>
      <c r="N895" s="36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 x14ac:dyDescent="0.25">
      <c r="A896" s="25"/>
      <c r="B896" s="4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34"/>
      <c r="N896" s="36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 x14ac:dyDescent="0.25">
      <c r="A897" s="25"/>
      <c r="B897" s="4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34"/>
      <c r="N897" s="36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 x14ac:dyDescent="0.25">
      <c r="A898" s="25"/>
      <c r="B898" s="4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34"/>
      <c r="N898" s="36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 x14ac:dyDescent="0.25">
      <c r="A899" s="25"/>
      <c r="B899" s="4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34"/>
      <c r="N899" s="36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 x14ac:dyDescent="0.25">
      <c r="A900" s="25"/>
      <c r="B900" s="4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34"/>
      <c r="N900" s="36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 x14ac:dyDescent="0.25">
      <c r="A901" s="25"/>
      <c r="B901" s="4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34"/>
      <c r="N901" s="36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 x14ac:dyDescent="0.25">
      <c r="A902" s="25"/>
      <c r="B902" s="4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34"/>
      <c r="N902" s="36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 x14ac:dyDescent="0.25">
      <c r="A903" s="25"/>
      <c r="B903" s="4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34"/>
      <c r="N903" s="36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 x14ac:dyDescent="0.25">
      <c r="A904" s="25"/>
      <c r="B904" s="4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34"/>
      <c r="N904" s="36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 x14ac:dyDescent="0.25">
      <c r="A905" s="25"/>
      <c r="B905" s="4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34"/>
      <c r="N905" s="36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 x14ac:dyDescent="0.25">
      <c r="A906" s="25"/>
      <c r="B906" s="4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34"/>
      <c r="N906" s="36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 x14ac:dyDescent="0.25">
      <c r="A907" s="25"/>
      <c r="B907" s="4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34"/>
      <c r="N907" s="36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 x14ac:dyDescent="0.25">
      <c r="A908" s="25"/>
      <c r="B908" s="4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34"/>
      <c r="N908" s="36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 x14ac:dyDescent="0.25">
      <c r="A909" s="25"/>
      <c r="B909" s="4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34"/>
      <c r="N909" s="36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 x14ac:dyDescent="0.25">
      <c r="A910" s="25"/>
      <c r="B910" s="4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34"/>
      <c r="N910" s="36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 x14ac:dyDescent="0.25">
      <c r="A911" s="25"/>
      <c r="B911" s="4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34"/>
      <c r="N911" s="36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 x14ac:dyDescent="0.25">
      <c r="A912" s="25"/>
      <c r="B912" s="4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34"/>
      <c r="N912" s="36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 x14ac:dyDescent="0.25">
      <c r="A913" s="25"/>
      <c r="B913" s="4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34"/>
      <c r="N913" s="36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 x14ac:dyDescent="0.25">
      <c r="A914" s="25"/>
      <c r="B914" s="4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34"/>
      <c r="N914" s="36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 x14ac:dyDescent="0.25">
      <c r="A915" s="25"/>
      <c r="B915" s="4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34"/>
      <c r="N915" s="36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 x14ac:dyDescent="0.25">
      <c r="A916" s="25"/>
      <c r="B916" s="4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34"/>
      <c r="N916" s="36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 x14ac:dyDescent="0.25">
      <c r="A917" s="25"/>
      <c r="B917" s="4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34"/>
      <c r="N917" s="36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 x14ac:dyDescent="0.25">
      <c r="A918" s="25"/>
      <c r="B918" s="4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34"/>
      <c r="N918" s="36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 x14ac:dyDescent="0.25">
      <c r="A919" s="25"/>
      <c r="B919" s="4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34"/>
      <c r="N919" s="36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 x14ac:dyDescent="0.25">
      <c r="A920" s="25"/>
      <c r="B920" s="4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34"/>
      <c r="N920" s="36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 x14ac:dyDescent="0.25">
      <c r="A921" s="25"/>
      <c r="B921" s="4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34"/>
      <c r="N921" s="36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 x14ac:dyDescent="0.25">
      <c r="A922" s="25"/>
      <c r="B922" s="4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34"/>
      <c r="N922" s="36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 x14ac:dyDescent="0.25">
      <c r="A923" s="25"/>
      <c r="B923" s="4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34"/>
      <c r="N923" s="36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 x14ac:dyDescent="0.25">
      <c r="A924" s="25"/>
      <c r="B924" s="4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34"/>
      <c r="N924" s="36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 x14ac:dyDescent="0.25">
      <c r="A925" s="25"/>
      <c r="B925" s="4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34"/>
      <c r="N925" s="36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 x14ac:dyDescent="0.25">
      <c r="A926" s="25"/>
      <c r="B926" s="4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34"/>
      <c r="N926" s="36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 x14ac:dyDescent="0.25">
      <c r="A927" s="25"/>
      <c r="B927" s="4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34"/>
      <c r="N927" s="36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 x14ac:dyDescent="0.25">
      <c r="A928" s="25"/>
      <c r="B928" s="4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34"/>
      <c r="N928" s="36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 x14ac:dyDescent="0.25">
      <c r="A929" s="25"/>
      <c r="B929" s="4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34"/>
      <c r="N929" s="36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 x14ac:dyDescent="0.25">
      <c r="A930" s="25"/>
      <c r="B930" s="4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34"/>
      <c r="N930" s="3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 x14ac:dyDescent="0.25">
      <c r="A931" s="25"/>
      <c r="B931" s="4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34"/>
      <c r="N931" s="3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 x14ac:dyDescent="0.25">
      <c r="A932" s="25"/>
      <c r="B932" s="4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34"/>
      <c r="N932" s="3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 x14ac:dyDescent="0.25">
      <c r="A933" s="25"/>
      <c r="B933" s="4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34"/>
      <c r="N933" s="3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 x14ac:dyDescent="0.25">
      <c r="A934" s="25"/>
      <c r="B934" s="4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34"/>
      <c r="N934" s="36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 x14ac:dyDescent="0.25">
      <c r="A935" s="25"/>
      <c r="B935" s="4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34"/>
      <c r="N935" s="36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 x14ac:dyDescent="0.25">
      <c r="A936" s="25"/>
      <c r="B936" s="4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34"/>
      <c r="N936" s="36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 x14ac:dyDescent="0.25">
      <c r="A937" s="25"/>
      <c r="B937" s="4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34"/>
      <c r="N937" s="36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 x14ac:dyDescent="0.25">
      <c r="A938" s="25"/>
      <c r="B938" s="4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34"/>
      <c r="N938" s="36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 x14ac:dyDescent="0.25">
      <c r="A939" s="25"/>
      <c r="B939" s="4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34"/>
      <c r="N939" s="36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 x14ac:dyDescent="0.25">
      <c r="A940" s="25"/>
      <c r="B940" s="4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34"/>
      <c r="N940" s="36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 x14ac:dyDescent="0.25">
      <c r="A941" s="25"/>
      <c r="B941" s="4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34"/>
      <c r="N941" s="36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 x14ac:dyDescent="0.25">
      <c r="A942" s="25"/>
      <c r="B942" s="4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34"/>
      <c r="N942" s="3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 x14ac:dyDescent="0.25">
      <c r="A943" s="25"/>
      <c r="B943" s="4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34"/>
      <c r="N943" s="3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 x14ac:dyDescent="0.25">
      <c r="A944" s="25"/>
      <c r="B944" s="4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34"/>
      <c r="N944" s="36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 x14ac:dyDescent="0.25">
      <c r="A945" s="25"/>
      <c r="B945" s="4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34"/>
      <c r="N945" s="36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 x14ac:dyDescent="0.25">
      <c r="A946" s="25"/>
      <c r="B946" s="4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34"/>
      <c r="N946" s="36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 x14ac:dyDescent="0.25">
      <c r="A947" s="25"/>
      <c r="B947" s="4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34"/>
      <c r="N947" s="36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 x14ac:dyDescent="0.25">
      <c r="A948" s="25"/>
      <c r="B948" s="4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34"/>
      <c r="N948" s="36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 x14ac:dyDescent="0.25">
      <c r="A949" s="25"/>
      <c r="B949" s="4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34"/>
      <c r="N949" s="36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 x14ac:dyDescent="0.25">
      <c r="A950" s="25"/>
      <c r="B950" s="4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34"/>
      <c r="N950" s="36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 x14ac:dyDescent="0.25">
      <c r="A951" s="25"/>
      <c r="B951" s="4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34"/>
      <c r="N951" s="36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 x14ac:dyDescent="0.25">
      <c r="A952" s="25"/>
      <c r="B952" s="4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34"/>
      <c r="N952" s="36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 x14ac:dyDescent="0.25">
      <c r="A953" s="25"/>
      <c r="B953" s="4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34"/>
      <c r="N953" s="36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 x14ac:dyDescent="0.25">
      <c r="A954" s="25"/>
      <c r="B954" s="4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34"/>
      <c r="N954" s="36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 x14ac:dyDescent="0.25">
      <c r="A955" s="25"/>
      <c r="B955" s="4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34"/>
      <c r="N955" s="36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 x14ac:dyDescent="0.25">
      <c r="A956" s="25"/>
      <c r="B956" s="4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34"/>
      <c r="N956" s="36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 x14ac:dyDescent="0.25">
      <c r="A957" s="25"/>
      <c r="B957" s="4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34"/>
      <c r="N957" s="36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 x14ac:dyDescent="0.25">
      <c r="A958" s="25"/>
      <c r="B958" s="4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34"/>
      <c r="N958" s="36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 x14ac:dyDescent="0.25">
      <c r="A959" s="25"/>
      <c r="B959" s="4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34"/>
      <c r="N959" s="36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 x14ac:dyDescent="0.25">
      <c r="A960" s="25"/>
      <c r="B960" s="4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34"/>
      <c r="N960" s="36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 x14ac:dyDescent="0.25">
      <c r="A961" s="25"/>
      <c r="B961" s="4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34"/>
      <c r="N961" s="36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 x14ac:dyDescent="0.25">
      <c r="A962" s="25"/>
      <c r="B962" s="4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34"/>
      <c r="N962" s="36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 x14ac:dyDescent="0.25">
      <c r="A963" s="25"/>
      <c r="B963" s="4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34"/>
      <c r="N963" s="36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 x14ac:dyDescent="0.25">
      <c r="A964" s="25"/>
      <c r="B964" s="4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34"/>
      <c r="N964" s="36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 x14ac:dyDescent="0.25">
      <c r="A965" s="25"/>
      <c r="B965" s="4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34"/>
      <c r="N965" s="36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 x14ac:dyDescent="0.25">
      <c r="A966" s="25"/>
      <c r="B966" s="4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34"/>
      <c r="N966" s="36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 x14ac:dyDescent="0.25">
      <c r="A967" s="25"/>
      <c r="B967" s="4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34"/>
      <c r="N967" s="36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 x14ac:dyDescent="0.25">
      <c r="A968" s="25"/>
      <c r="B968" s="4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34"/>
      <c r="N968" s="36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 x14ac:dyDescent="0.25">
      <c r="A969" s="25"/>
      <c r="B969" s="4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34"/>
      <c r="N969" s="36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 x14ac:dyDescent="0.25">
      <c r="A970" s="25"/>
      <c r="B970" s="4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34"/>
      <c r="N970" s="36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 x14ac:dyDescent="0.25">
      <c r="A971" s="25"/>
      <c r="B971" s="4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34"/>
      <c r="N971" s="36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 x14ac:dyDescent="0.25">
      <c r="A972" s="25"/>
      <c r="B972" s="4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34"/>
      <c r="N972" s="36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 x14ac:dyDescent="0.25">
      <c r="A973" s="25"/>
      <c r="B973" s="4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34"/>
      <c r="N973" s="36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 x14ac:dyDescent="0.25">
      <c r="A974" s="25"/>
      <c r="B974" s="4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34"/>
      <c r="N974" s="36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 x14ac:dyDescent="0.25">
      <c r="A975" s="25"/>
      <c r="B975" s="4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34"/>
      <c r="N975" s="36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 x14ac:dyDescent="0.25">
      <c r="A976" s="25"/>
      <c r="B976" s="4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34"/>
      <c r="N976" s="36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 x14ac:dyDescent="0.25">
      <c r="A977" s="25"/>
      <c r="B977" s="4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34"/>
      <c r="N977" s="36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 x14ac:dyDescent="0.25">
      <c r="A978" s="25"/>
      <c r="B978" s="4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34"/>
      <c r="N978" s="36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 x14ac:dyDescent="0.25">
      <c r="A979" s="25"/>
      <c r="B979" s="4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34"/>
      <c r="N979" s="36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 x14ac:dyDescent="0.25">
      <c r="A980" s="25"/>
      <c r="B980" s="4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34"/>
      <c r="N980" s="36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 x14ac:dyDescent="0.25">
      <c r="A981" s="25"/>
      <c r="B981" s="4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34"/>
      <c r="N981" s="36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 x14ac:dyDescent="0.25">
      <c r="A982" s="25"/>
      <c r="B982" s="4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34"/>
      <c r="N982" s="36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 x14ac:dyDescent="0.25">
      <c r="A983" s="25"/>
      <c r="B983" s="4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34"/>
      <c r="N983" s="36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 x14ac:dyDescent="0.25">
      <c r="A984" s="25"/>
      <c r="B984" s="4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34"/>
      <c r="N984" s="36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 x14ac:dyDescent="0.25">
      <c r="A985" s="25"/>
      <c r="B985" s="4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34"/>
      <c r="N985" s="36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 x14ac:dyDescent="0.25">
      <c r="A986" s="25"/>
      <c r="B986" s="4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34"/>
      <c r="N986" s="36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 x14ac:dyDescent="0.25">
      <c r="A987" s="25"/>
      <c r="B987" s="4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34"/>
      <c r="N987" s="36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 x14ac:dyDescent="0.25">
      <c r="A988" s="25"/>
      <c r="B988" s="4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34"/>
      <c r="N988" s="36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 x14ac:dyDescent="0.25">
      <c r="A989" s="25"/>
      <c r="B989" s="4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34"/>
      <c r="N989" s="36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 x14ac:dyDescent="0.25">
      <c r="A990" s="25"/>
      <c r="B990" s="4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34"/>
      <c r="N990" s="36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 x14ac:dyDescent="0.25">
      <c r="A991" s="25"/>
      <c r="B991" s="4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34"/>
      <c r="N991" s="36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 x14ac:dyDescent="0.25">
      <c r="A992" s="25"/>
      <c r="B992" s="4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34"/>
      <c r="N992" s="36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 x14ac:dyDescent="0.25">
      <c r="A993" s="25"/>
      <c r="B993" s="4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34"/>
      <c r="N993" s="36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 x14ac:dyDescent="0.25">
      <c r="A994" s="25"/>
      <c r="B994" s="4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34"/>
      <c r="N994" s="36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 x14ac:dyDescent="0.25">
      <c r="A995" s="25"/>
      <c r="B995" s="4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34"/>
      <c r="N995" s="36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 x14ac:dyDescent="0.25">
      <c r="A996" s="25"/>
      <c r="B996" s="4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34"/>
      <c r="N996" s="36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 x14ac:dyDescent="0.25">
      <c r="A997" s="25"/>
      <c r="B997" s="4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34"/>
      <c r="N997" s="36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 x14ac:dyDescent="0.25">
      <c r="A998" s="25"/>
      <c r="B998" s="4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34"/>
      <c r="N998" s="36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 x14ac:dyDescent="0.25">
      <c r="A999" s="25"/>
      <c r="B999" s="4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34"/>
      <c r="N999" s="36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 x14ac:dyDescent="0.25">
      <c r="A1000" s="25"/>
      <c r="B1000" s="4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34"/>
      <c r="N1000" s="36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A1:N1"/>
    <mergeCell ref="C2:J2"/>
    <mergeCell ref="M2:M4"/>
    <mergeCell ref="N2:N4"/>
    <mergeCell ref="N5:N11"/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M37:N38"/>
    <mergeCell ref="K38:L38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 x14ac:dyDescent="0.25"/>
  <cols>
    <col min="1" max="1" width="29.69921875" customWidth="1"/>
    <col min="2" max="2" width="7.59765625" customWidth="1"/>
    <col min="3" max="3" width="11.8984375" customWidth="1"/>
    <col min="4" max="4" width="7.59765625" customWidth="1"/>
    <col min="5" max="5" width="11.09765625" customWidth="1"/>
    <col min="6" max="6" width="26" customWidth="1"/>
    <col min="7" max="7" width="12.5" customWidth="1"/>
    <col min="8" max="26" width="7.59765625" customWidth="1"/>
  </cols>
  <sheetData>
    <row r="1" spans="1:7" ht="14.25" customHeight="1" x14ac:dyDescent="0.3">
      <c r="A1" s="24" t="s">
        <v>31</v>
      </c>
      <c r="B1" s="24" t="s">
        <v>21</v>
      </c>
      <c r="C1" s="24" t="s">
        <v>240</v>
      </c>
      <c r="D1" s="24" t="s">
        <v>241</v>
      </c>
      <c r="E1" s="24" t="s">
        <v>242</v>
      </c>
      <c r="F1" s="24" t="s">
        <v>24</v>
      </c>
      <c r="G1" s="24" t="s">
        <v>40</v>
      </c>
    </row>
    <row r="2" spans="1:7" ht="14.25" customHeight="1" x14ac:dyDescent="0.3">
      <c r="A2" s="24" t="s">
        <v>15</v>
      </c>
      <c r="B2" s="24" t="s">
        <v>29</v>
      </c>
      <c r="C2" s="24" t="s">
        <v>243</v>
      </c>
      <c r="D2" s="24" t="s">
        <v>244</v>
      </c>
      <c r="E2" s="24" t="s">
        <v>245</v>
      </c>
      <c r="F2" s="24" t="s">
        <v>37</v>
      </c>
      <c r="G2" s="24" t="s">
        <v>246</v>
      </c>
    </row>
    <row r="3" spans="1:7" ht="14.25" customHeight="1" x14ac:dyDescent="0.3">
      <c r="A3" s="24" t="s">
        <v>125</v>
      </c>
      <c r="B3" s="24" t="s">
        <v>96</v>
      </c>
      <c r="C3" s="24" t="s">
        <v>247</v>
      </c>
      <c r="E3" s="24" t="s">
        <v>22</v>
      </c>
      <c r="F3" s="24" t="s">
        <v>110</v>
      </c>
      <c r="G3" s="24" t="s">
        <v>22</v>
      </c>
    </row>
    <row r="4" spans="1:7" ht="14.25" customHeight="1" x14ac:dyDescent="0.3">
      <c r="A4" s="24" t="s">
        <v>55</v>
      </c>
      <c r="C4" s="24" t="s">
        <v>248</v>
      </c>
      <c r="E4" s="24" t="s">
        <v>19</v>
      </c>
      <c r="G4" s="24" t="s">
        <v>35</v>
      </c>
    </row>
    <row r="5" spans="1:7" ht="14.25" customHeight="1" x14ac:dyDescent="0.3">
      <c r="A5" s="24" t="s">
        <v>62</v>
      </c>
      <c r="E5" s="24" t="s">
        <v>128</v>
      </c>
    </row>
    <row r="6" spans="1:7" ht="14.25" customHeight="1" x14ac:dyDescent="0.3">
      <c r="A6" s="24" t="s">
        <v>201</v>
      </c>
      <c r="E6" s="24" t="s">
        <v>249</v>
      </c>
    </row>
    <row r="7" spans="1:7" ht="14.25" customHeight="1" x14ac:dyDescent="0.3">
      <c r="A7" s="24" t="s">
        <v>202</v>
      </c>
      <c r="E7" s="24" t="s">
        <v>250</v>
      </c>
    </row>
    <row r="8" spans="1:7" ht="14.25" customHeight="1" x14ac:dyDescent="0.3">
      <c r="A8" s="24" t="s">
        <v>204</v>
      </c>
      <c r="E8" s="24" t="s">
        <v>251</v>
      </c>
    </row>
    <row r="9" spans="1:7" ht="14.25" customHeight="1" x14ac:dyDescent="0.3">
      <c r="A9" s="24" t="s">
        <v>205</v>
      </c>
      <c r="E9" s="24" t="s">
        <v>252</v>
      </c>
    </row>
    <row r="10" spans="1:7" ht="14.25" customHeight="1" x14ac:dyDescent="0.3">
      <c r="A10" s="24" t="s">
        <v>206</v>
      </c>
    </row>
    <row r="11" spans="1:7" ht="14.25" customHeight="1" x14ac:dyDescent="0.3">
      <c r="A11" s="24" t="s">
        <v>207</v>
      </c>
    </row>
    <row r="12" spans="1:7" ht="14.25" customHeight="1" x14ac:dyDescent="0.3">
      <c r="A12" s="24" t="s">
        <v>66</v>
      </c>
    </row>
    <row r="13" spans="1:7" ht="14.25" customHeight="1" x14ac:dyDescent="0.3">
      <c r="A13" s="24" t="s">
        <v>208</v>
      </c>
    </row>
    <row r="14" spans="1:7" ht="14.25" customHeight="1" x14ac:dyDescent="0.3">
      <c r="A14" s="24" t="s">
        <v>83</v>
      </c>
    </row>
    <row r="15" spans="1:7" ht="14.25" customHeight="1" x14ac:dyDescent="0.3">
      <c r="A15" s="24" t="s">
        <v>210</v>
      </c>
    </row>
    <row r="16" spans="1:7" ht="14.25" customHeight="1" x14ac:dyDescent="0.3">
      <c r="A16" s="24" t="s">
        <v>211</v>
      </c>
    </row>
    <row r="17" spans="1:1" ht="14.25" customHeight="1" x14ac:dyDescent="0.3">
      <c r="A17" s="24" t="s">
        <v>212</v>
      </c>
    </row>
    <row r="18" spans="1:1" ht="14.25" customHeight="1" x14ac:dyDescent="0.3">
      <c r="A18" s="24" t="s">
        <v>213</v>
      </c>
    </row>
    <row r="19" spans="1:1" ht="14.25" customHeight="1" x14ac:dyDescent="0.3">
      <c r="A19" s="24" t="s">
        <v>92</v>
      </c>
    </row>
    <row r="20" spans="1:1" ht="14.25" customHeight="1" x14ac:dyDescent="0.3">
      <c r="A20" s="24" t="s">
        <v>97</v>
      </c>
    </row>
    <row r="21" spans="1:1" ht="14.25" customHeight="1" x14ac:dyDescent="0.3">
      <c r="A21" s="24" t="s">
        <v>25</v>
      </c>
    </row>
    <row r="22" spans="1:1" ht="14.25" customHeight="1" x14ac:dyDescent="0.3">
      <c r="A22" s="24" t="s">
        <v>216</v>
      </c>
    </row>
    <row r="23" spans="1:1" ht="14.25" customHeight="1" x14ac:dyDescent="0.3">
      <c r="A23" s="24" t="s">
        <v>217</v>
      </c>
    </row>
    <row r="24" spans="1:1" ht="14.25" customHeight="1" x14ac:dyDescent="0.3">
      <c r="A24" s="24" t="s">
        <v>219</v>
      </c>
    </row>
    <row r="25" spans="1:1" ht="14.25" customHeight="1" x14ac:dyDescent="0.3">
      <c r="A25" s="24" t="s">
        <v>220</v>
      </c>
    </row>
    <row r="26" spans="1:1" ht="14.25" customHeight="1" x14ac:dyDescent="0.3">
      <c r="A26" s="24" t="s">
        <v>221</v>
      </c>
    </row>
    <row r="27" spans="1:1" ht="14.25" customHeight="1" x14ac:dyDescent="0.3">
      <c r="A27" s="24" t="s">
        <v>223</v>
      </c>
    </row>
    <row r="28" spans="1:1" ht="14.25" customHeight="1" x14ac:dyDescent="0.3">
      <c r="A28" s="24" t="s">
        <v>224</v>
      </c>
    </row>
    <row r="29" spans="1:1" ht="14.25" customHeight="1" x14ac:dyDescent="0.3">
      <c r="A29" s="24" t="s">
        <v>225</v>
      </c>
    </row>
    <row r="30" spans="1:1" ht="14.25" customHeight="1" x14ac:dyDescent="0.3">
      <c r="A30" s="24" t="s">
        <v>103</v>
      </c>
    </row>
    <row r="31" spans="1:1" ht="14.25" customHeight="1" x14ac:dyDescent="0.3">
      <c r="A31" s="24" t="s">
        <v>227</v>
      </c>
    </row>
    <row r="32" spans="1:1" ht="14.25" customHeight="1" x14ac:dyDescent="0.3">
      <c r="A32" s="24" t="s">
        <v>107</v>
      </c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" sqref="D2"/>
    </sheetView>
  </sheetViews>
  <sheetFormatPr defaultColWidth="12.59765625" defaultRowHeight="15" customHeight="1" x14ac:dyDescent="0.25"/>
  <cols>
    <col min="1" max="1" width="24.19921875" customWidth="1"/>
    <col min="2" max="2" width="7.59765625" customWidth="1"/>
    <col min="3" max="3" width="7" customWidth="1"/>
    <col min="4" max="4" width="25.5" customWidth="1"/>
    <col min="5" max="5" width="30.5" customWidth="1"/>
    <col min="6" max="6" width="105.19921875" customWidth="1"/>
    <col min="7" max="26" width="7.59765625" customWidth="1"/>
  </cols>
  <sheetData>
    <row r="1" spans="1:26" ht="14.25" customHeight="1" x14ac:dyDescent="0.25">
      <c r="A1" s="45" t="s">
        <v>194</v>
      </c>
      <c r="B1" s="45" t="s">
        <v>253</v>
      </c>
      <c r="C1" s="45" t="s">
        <v>0</v>
      </c>
      <c r="D1" s="45" t="s">
        <v>254</v>
      </c>
      <c r="E1" s="45" t="s">
        <v>255</v>
      </c>
      <c r="F1" s="45" t="s">
        <v>256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4.75" customHeight="1" x14ac:dyDescent="0.25">
      <c r="A2" s="47" t="s">
        <v>257</v>
      </c>
      <c r="B2" s="47">
        <v>1</v>
      </c>
      <c r="C2" s="47" t="s">
        <v>258</v>
      </c>
      <c r="D2" s="47" t="s">
        <v>31</v>
      </c>
      <c r="E2" s="47" t="s">
        <v>259</v>
      </c>
      <c r="F2" s="48" t="s">
        <v>260</v>
      </c>
    </row>
    <row r="3" spans="1:26" ht="24.75" customHeight="1" x14ac:dyDescent="0.25">
      <c r="A3" s="47" t="s">
        <v>257</v>
      </c>
      <c r="B3" s="47">
        <v>1</v>
      </c>
      <c r="C3" s="47" t="s">
        <v>261</v>
      </c>
      <c r="D3" s="47" t="s">
        <v>15</v>
      </c>
      <c r="E3" s="47" t="s">
        <v>262</v>
      </c>
      <c r="F3" s="48" t="s">
        <v>263</v>
      </c>
    </row>
    <row r="4" spans="1:26" ht="24.75" customHeight="1" x14ac:dyDescent="0.25">
      <c r="A4" s="47" t="s">
        <v>257</v>
      </c>
      <c r="B4" s="47">
        <v>1</v>
      </c>
      <c r="C4" s="47" t="s">
        <v>264</v>
      </c>
      <c r="D4" s="47" t="s">
        <v>125</v>
      </c>
      <c r="E4" s="47" t="s">
        <v>265</v>
      </c>
      <c r="F4" s="48" t="s">
        <v>266</v>
      </c>
    </row>
    <row r="5" spans="1:26" ht="24.75" customHeight="1" x14ac:dyDescent="0.25">
      <c r="A5" s="47" t="s">
        <v>257</v>
      </c>
      <c r="B5" s="47">
        <v>1</v>
      </c>
      <c r="C5" s="47" t="s">
        <v>267</v>
      </c>
      <c r="D5" s="47" t="s">
        <v>55</v>
      </c>
      <c r="E5" s="47" t="s">
        <v>268</v>
      </c>
      <c r="F5" s="48" t="s">
        <v>269</v>
      </c>
    </row>
    <row r="6" spans="1:26" ht="24.75" customHeight="1" x14ac:dyDescent="0.25">
      <c r="A6" s="47" t="s">
        <v>257</v>
      </c>
      <c r="B6" s="47">
        <v>1</v>
      </c>
      <c r="C6" s="47" t="s">
        <v>270</v>
      </c>
      <c r="D6" s="47" t="s">
        <v>62</v>
      </c>
      <c r="E6" s="47" t="s">
        <v>271</v>
      </c>
      <c r="F6" s="48" t="s">
        <v>272</v>
      </c>
    </row>
    <row r="7" spans="1:26" ht="24.75" customHeight="1" x14ac:dyDescent="0.25">
      <c r="A7" s="47" t="s">
        <v>257</v>
      </c>
      <c r="B7" s="47">
        <v>1</v>
      </c>
      <c r="C7" s="47" t="s">
        <v>273</v>
      </c>
      <c r="D7" s="47" t="s">
        <v>201</v>
      </c>
      <c r="E7" s="47" t="s">
        <v>274</v>
      </c>
      <c r="F7" s="48" t="s">
        <v>275</v>
      </c>
    </row>
    <row r="8" spans="1:26" ht="24.75" customHeight="1" x14ac:dyDescent="0.25">
      <c r="A8" s="47" t="s">
        <v>257</v>
      </c>
      <c r="B8" s="47">
        <v>1</v>
      </c>
      <c r="C8" s="47" t="s">
        <v>276</v>
      </c>
      <c r="D8" s="47" t="s">
        <v>202</v>
      </c>
      <c r="E8" s="47" t="s">
        <v>277</v>
      </c>
      <c r="F8" s="48" t="s">
        <v>278</v>
      </c>
    </row>
    <row r="9" spans="1:26" ht="24.75" customHeight="1" x14ac:dyDescent="0.25">
      <c r="A9" s="47" t="s">
        <v>279</v>
      </c>
      <c r="B9" s="47">
        <v>2</v>
      </c>
      <c r="C9" s="47" t="s">
        <v>280</v>
      </c>
      <c r="D9" s="47" t="s">
        <v>204</v>
      </c>
      <c r="E9" s="47" t="s">
        <v>281</v>
      </c>
      <c r="F9" s="48" t="s">
        <v>282</v>
      </c>
    </row>
    <row r="10" spans="1:26" ht="24.75" customHeight="1" x14ac:dyDescent="0.25">
      <c r="A10" s="47" t="s">
        <v>279</v>
      </c>
      <c r="B10" s="47">
        <v>2</v>
      </c>
      <c r="C10" s="47" t="s">
        <v>283</v>
      </c>
      <c r="D10" s="47" t="s">
        <v>205</v>
      </c>
      <c r="E10" s="47" t="s">
        <v>284</v>
      </c>
      <c r="F10" s="48" t="s">
        <v>285</v>
      </c>
    </row>
    <row r="11" spans="1:26" ht="24.75" customHeight="1" x14ac:dyDescent="0.25">
      <c r="A11" s="47" t="s">
        <v>279</v>
      </c>
      <c r="B11" s="47">
        <v>2</v>
      </c>
      <c r="C11" s="47" t="s">
        <v>286</v>
      </c>
      <c r="D11" s="47" t="s">
        <v>206</v>
      </c>
      <c r="E11" s="47" t="s">
        <v>287</v>
      </c>
      <c r="F11" s="48" t="s">
        <v>288</v>
      </c>
    </row>
    <row r="12" spans="1:26" ht="24.75" customHeight="1" x14ac:dyDescent="0.25">
      <c r="A12" s="47" t="s">
        <v>279</v>
      </c>
      <c r="B12" s="47">
        <v>2</v>
      </c>
      <c r="C12" s="47" t="s">
        <v>289</v>
      </c>
      <c r="D12" s="47" t="s">
        <v>207</v>
      </c>
      <c r="E12" s="47" t="s">
        <v>290</v>
      </c>
      <c r="F12" s="48" t="s">
        <v>291</v>
      </c>
    </row>
    <row r="13" spans="1:26" ht="24.75" customHeight="1" x14ac:dyDescent="0.25">
      <c r="A13" s="47" t="s">
        <v>279</v>
      </c>
      <c r="B13" s="47">
        <v>2</v>
      </c>
      <c r="C13" s="47" t="s">
        <v>292</v>
      </c>
      <c r="D13" s="47" t="s">
        <v>66</v>
      </c>
      <c r="E13" s="47" t="s">
        <v>293</v>
      </c>
      <c r="F13" s="48" t="s">
        <v>294</v>
      </c>
    </row>
    <row r="14" spans="1:26" ht="24.75" customHeight="1" x14ac:dyDescent="0.25">
      <c r="A14" s="47" t="s">
        <v>279</v>
      </c>
      <c r="B14" s="47">
        <v>2</v>
      </c>
      <c r="C14" s="47" t="s">
        <v>295</v>
      </c>
      <c r="D14" s="47" t="s">
        <v>208</v>
      </c>
      <c r="E14" s="47" t="s">
        <v>296</v>
      </c>
      <c r="F14" s="48" t="s">
        <v>297</v>
      </c>
    </row>
    <row r="15" spans="1:26" ht="24.75" customHeight="1" x14ac:dyDescent="0.25">
      <c r="A15" s="47" t="s">
        <v>298</v>
      </c>
      <c r="B15" s="47">
        <v>3</v>
      </c>
      <c r="C15" s="47" t="s">
        <v>299</v>
      </c>
      <c r="D15" s="47" t="s">
        <v>83</v>
      </c>
      <c r="E15" s="47" t="s">
        <v>300</v>
      </c>
      <c r="F15" s="48" t="s">
        <v>301</v>
      </c>
    </row>
    <row r="16" spans="1:26" ht="24.75" customHeight="1" x14ac:dyDescent="0.25">
      <c r="A16" s="47" t="s">
        <v>298</v>
      </c>
      <c r="B16" s="47">
        <v>3</v>
      </c>
      <c r="C16" s="47" t="s">
        <v>302</v>
      </c>
      <c r="D16" s="47" t="s">
        <v>210</v>
      </c>
      <c r="E16" s="47" t="s">
        <v>303</v>
      </c>
      <c r="F16" s="48" t="s">
        <v>304</v>
      </c>
    </row>
    <row r="17" spans="1:6" ht="24.75" customHeight="1" x14ac:dyDescent="0.25">
      <c r="A17" s="47" t="s">
        <v>298</v>
      </c>
      <c r="B17" s="47">
        <v>3</v>
      </c>
      <c r="C17" s="47" t="s">
        <v>305</v>
      </c>
      <c r="D17" s="47" t="s">
        <v>211</v>
      </c>
      <c r="E17" s="47" t="s">
        <v>306</v>
      </c>
      <c r="F17" s="48" t="s">
        <v>307</v>
      </c>
    </row>
    <row r="18" spans="1:6" ht="24.75" customHeight="1" x14ac:dyDescent="0.25">
      <c r="A18" s="47" t="s">
        <v>298</v>
      </c>
      <c r="B18" s="47">
        <v>3</v>
      </c>
      <c r="C18" s="47" t="s">
        <v>308</v>
      </c>
      <c r="D18" s="47" t="s">
        <v>212</v>
      </c>
      <c r="E18" s="47" t="s">
        <v>309</v>
      </c>
      <c r="F18" s="48" t="s">
        <v>310</v>
      </c>
    </row>
    <row r="19" spans="1:6" ht="24.75" customHeight="1" x14ac:dyDescent="0.25">
      <c r="A19" s="47" t="s">
        <v>298</v>
      </c>
      <c r="B19" s="47">
        <v>3</v>
      </c>
      <c r="C19" s="47" t="s">
        <v>311</v>
      </c>
      <c r="D19" s="47" t="s">
        <v>213</v>
      </c>
      <c r="E19" s="47" t="s">
        <v>312</v>
      </c>
      <c r="F19" s="48" t="s">
        <v>313</v>
      </c>
    </row>
    <row r="20" spans="1:6" ht="24.75" customHeight="1" x14ac:dyDescent="0.25">
      <c r="A20" s="47" t="s">
        <v>314</v>
      </c>
      <c r="B20" s="47">
        <v>4</v>
      </c>
      <c r="C20" s="47" t="s">
        <v>315</v>
      </c>
      <c r="D20" s="47" t="s">
        <v>92</v>
      </c>
      <c r="E20" s="47" t="s">
        <v>316</v>
      </c>
      <c r="F20" s="48" t="s">
        <v>317</v>
      </c>
    </row>
    <row r="21" spans="1:6" ht="24.75" customHeight="1" x14ac:dyDescent="0.25">
      <c r="A21" s="47" t="s">
        <v>314</v>
      </c>
      <c r="B21" s="47">
        <v>4</v>
      </c>
      <c r="C21" s="47" t="s">
        <v>318</v>
      </c>
      <c r="D21" s="47" t="s">
        <v>97</v>
      </c>
      <c r="E21" s="47" t="s">
        <v>319</v>
      </c>
      <c r="F21" s="48" t="s">
        <v>320</v>
      </c>
    </row>
    <row r="22" spans="1:6" ht="24.75" customHeight="1" x14ac:dyDescent="0.25">
      <c r="A22" s="47" t="s">
        <v>321</v>
      </c>
      <c r="B22" s="47">
        <v>5</v>
      </c>
      <c r="C22" s="47" t="s">
        <v>322</v>
      </c>
      <c r="D22" s="47" t="s">
        <v>25</v>
      </c>
      <c r="E22" s="47" t="s">
        <v>27</v>
      </c>
      <c r="F22" s="48" t="s">
        <v>323</v>
      </c>
    </row>
    <row r="23" spans="1:6" ht="24.75" customHeight="1" x14ac:dyDescent="0.25">
      <c r="A23" s="47" t="s">
        <v>321</v>
      </c>
      <c r="B23" s="47">
        <v>5</v>
      </c>
      <c r="C23" s="47" t="s">
        <v>324</v>
      </c>
      <c r="D23" s="47" t="s">
        <v>216</v>
      </c>
      <c r="E23" s="47" t="s">
        <v>325</v>
      </c>
      <c r="F23" s="48" t="s">
        <v>326</v>
      </c>
    </row>
    <row r="24" spans="1:6" ht="24.75" customHeight="1" x14ac:dyDescent="0.25">
      <c r="A24" s="47" t="s">
        <v>321</v>
      </c>
      <c r="B24" s="47">
        <v>5</v>
      </c>
      <c r="C24" s="47" t="s">
        <v>327</v>
      </c>
      <c r="D24" s="47" t="s">
        <v>217</v>
      </c>
      <c r="E24" s="47" t="s">
        <v>328</v>
      </c>
      <c r="F24" s="48" t="s">
        <v>329</v>
      </c>
    </row>
    <row r="25" spans="1:6" ht="24.75" customHeight="1" x14ac:dyDescent="0.25">
      <c r="A25" s="47" t="s">
        <v>330</v>
      </c>
      <c r="B25" s="47">
        <v>6</v>
      </c>
      <c r="C25" s="47" t="s">
        <v>331</v>
      </c>
      <c r="D25" s="47" t="s">
        <v>219</v>
      </c>
      <c r="E25" s="47" t="s">
        <v>332</v>
      </c>
      <c r="F25" s="48" t="s">
        <v>333</v>
      </c>
    </row>
    <row r="26" spans="1:6" ht="24.75" customHeight="1" x14ac:dyDescent="0.25">
      <c r="A26" s="47" t="s">
        <v>330</v>
      </c>
      <c r="B26" s="47">
        <v>6</v>
      </c>
      <c r="C26" s="47" t="s">
        <v>334</v>
      </c>
      <c r="D26" s="47" t="s">
        <v>220</v>
      </c>
      <c r="E26" s="47" t="s">
        <v>335</v>
      </c>
      <c r="F26" s="48" t="s">
        <v>336</v>
      </c>
    </row>
    <row r="27" spans="1:6" ht="24.75" customHeight="1" x14ac:dyDescent="0.25">
      <c r="A27" s="47" t="s">
        <v>330</v>
      </c>
      <c r="B27" s="47">
        <v>6</v>
      </c>
      <c r="C27" s="47" t="s">
        <v>337</v>
      </c>
      <c r="D27" s="47" t="s">
        <v>338</v>
      </c>
      <c r="E27" s="47" t="s">
        <v>339</v>
      </c>
      <c r="F27" s="48" t="s">
        <v>340</v>
      </c>
    </row>
    <row r="28" spans="1:6" ht="24.75" customHeight="1" x14ac:dyDescent="0.25">
      <c r="A28" s="47" t="s">
        <v>341</v>
      </c>
      <c r="B28" s="47">
        <v>7</v>
      </c>
      <c r="C28" s="47" t="s">
        <v>342</v>
      </c>
      <c r="D28" s="47" t="s">
        <v>223</v>
      </c>
      <c r="E28" s="47" t="s">
        <v>343</v>
      </c>
      <c r="F28" s="48" t="s">
        <v>344</v>
      </c>
    </row>
    <row r="29" spans="1:6" ht="24.75" customHeight="1" x14ac:dyDescent="0.25">
      <c r="A29" s="47" t="s">
        <v>341</v>
      </c>
      <c r="B29" s="47">
        <v>7</v>
      </c>
      <c r="C29" s="47" t="s">
        <v>345</v>
      </c>
      <c r="D29" s="47" t="s">
        <v>224</v>
      </c>
      <c r="E29" s="47" t="s">
        <v>346</v>
      </c>
      <c r="F29" s="48" t="s">
        <v>347</v>
      </c>
    </row>
    <row r="30" spans="1:6" ht="24.75" customHeight="1" x14ac:dyDescent="0.25">
      <c r="A30" s="47" t="s">
        <v>341</v>
      </c>
      <c r="B30" s="47">
        <v>7</v>
      </c>
      <c r="C30" s="47" t="s">
        <v>348</v>
      </c>
      <c r="D30" s="47" t="s">
        <v>225</v>
      </c>
      <c r="E30" s="47" t="s">
        <v>349</v>
      </c>
      <c r="F30" s="48" t="s">
        <v>350</v>
      </c>
    </row>
    <row r="31" spans="1:6" ht="24.75" customHeight="1" x14ac:dyDescent="0.25">
      <c r="A31" s="47" t="s">
        <v>351</v>
      </c>
      <c r="B31" s="47">
        <v>8</v>
      </c>
      <c r="C31" s="47" t="s">
        <v>352</v>
      </c>
      <c r="D31" s="47" t="s">
        <v>103</v>
      </c>
      <c r="E31" s="47" t="s">
        <v>353</v>
      </c>
      <c r="F31" s="48" t="s">
        <v>354</v>
      </c>
    </row>
    <row r="32" spans="1:6" ht="24.75" customHeight="1" x14ac:dyDescent="0.25">
      <c r="A32" s="47" t="s">
        <v>351</v>
      </c>
      <c r="B32" s="47">
        <v>8</v>
      </c>
      <c r="C32" s="47" t="s">
        <v>355</v>
      </c>
      <c r="D32" s="47" t="s">
        <v>227</v>
      </c>
      <c r="E32" s="47" t="s">
        <v>356</v>
      </c>
      <c r="F32" s="48" t="s">
        <v>357</v>
      </c>
    </row>
    <row r="33" spans="1:6" ht="24.75" customHeight="1" x14ac:dyDescent="0.25">
      <c r="A33" s="47" t="s">
        <v>351</v>
      </c>
      <c r="B33" s="47">
        <v>8</v>
      </c>
      <c r="C33" s="47" t="s">
        <v>358</v>
      </c>
      <c r="D33" s="47" t="s">
        <v>107</v>
      </c>
      <c r="E33" s="47" t="s">
        <v>359</v>
      </c>
      <c r="F33" s="48" t="s">
        <v>360</v>
      </c>
    </row>
    <row r="34" spans="1:6" ht="14.25" customHeight="1" x14ac:dyDescent="0.25"/>
    <row r="35" spans="1:6" ht="14.25" customHeight="1" x14ac:dyDescent="0.25"/>
    <row r="36" spans="1:6" ht="14.25" customHeight="1" x14ac:dyDescent="0.25"/>
    <row r="37" spans="1:6" ht="14.25" customHeight="1" x14ac:dyDescent="0.25"/>
    <row r="38" spans="1:6" ht="14.25" customHeight="1" x14ac:dyDescent="0.25"/>
    <row r="39" spans="1:6" ht="14.25" customHeight="1" x14ac:dyDescent="0.25"/>
    <row r="40" spans="1:6" ht="14.25" customHeight="1" x14ac:dyDescent="0.25"/>
    <row r="41" spans="1:6" ht="14.25" customHeight="1" x14ac:dyDescent="0.25"/>
    <row r="42" spans="1:6" ht="14.25" customHeight="1" x14ac:dyDescent="0.25"/>
    <row r="43" spans="1:6" ht="14.25" customHeight="1" x14ac:dyDescent="0.25"/>
    <row r="44" spans="1:6" ht="14.25" customHeight="1" x14ac:dyDescent="0.25"/>
    <row r="45" spans="1:6" ht="14.25" customHeight="1" x14ac:dyDescent="0.25"/>
    <row r="46" spans="1:6" ht="14.25" customHeight="1" x14ac:dyDescent="0.25"/>
    <row r="47" spans="1:6" ht="14.25" customHeight="1" x14ac:dyDescent="0.25"/>
    <row r="48" spans="1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C989E16EA4304E9B854C85A7798817" ma:contentTypeVersion="4" ma:contentTypeDescription="Criar um novo documento." ma:contentTypeScope="" ma:versionID="7468a9a8aec96194c285a2009b737580">
  <xsd:schema xmlns:xsd="http://www.w3.org/2001/XMLSchema" xmlns:xs="http://www.w3.org/2001/XMLSchema" xmlns:p="http://schemas.microsoft.com/office/2006/metadata/properties" xmlns:ns2="45628df3-5ba7-4c94-8c6d-1026197cb61d" targetNamespace="http://schemas.microsoft.com/office/2006/metadata/properties" ma:root="true" ma:fieldsID="dea8ac00a4ba44977b1f62f87f46610e" ns2:_="">
    <xsd:import namespace="45628df3-5ba7-4c94-8c6d-1026197cb6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28df3-5ba7-4c94-8c6d-1026197cb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EFC7C-824F-4639-BC85-9731B5EC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72BA5-8CC3-442C-9D19-5E0A5B3B7A5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628df3-5ba7-4c94-8c6d-1026197cb61d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8FBA320-6199-4FFA-923D-469572D5F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28df3-5ba7-4c94-8c6d-1026197cb6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</vt:lpstr>
      <vt:lpstr>PI Fehidro</vt:lpstr>
      <vt:lpstr>PI Geral</vt:lpstr>
      <vt:lpstr>Operacional</vt:lpstr>
      <vt:lpstr>PDCs Del CRH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Nilceia Franchi</dc:creator>
  <cp:keywords/>
  <dc:description/>
  <cp:lastModifiedBy>douglas</cp:lastModifiedBy>
  <cp:revision/>
  <dcterms:created xsi:type="dcterms:W3CDTF">2013-08-15T20:01:52Z</dcterms:created>
  <dcterms:modified xsi:type="dcterms:W3CDTF">2021-07-01T15:01:26Z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0x01010055C989E16EA4304E9B854C85A7798817</vt:lpwstr>
  </property>
</Properties>
</file>