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3470" windowHeight="12465" tabRatio="630" activeTab="0"/>
  </bookViews>
  <sheets>
    <sheet name="Plano de Aplicação" sheetId="1" r:id="rId1"/>
    <sheet name="Plano de Custeio " sheetId="2" r:id="rId2"/>
    <sheet name="Memória de cálculo Invest " sheetId="3" r:id="rId3"/>
  </sheets>
  <definedNames>
    <definedName name="_xlnm.Print_Area" localSheetId="1">'Plano de Custeio '!$A$1:$C$51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B69" authorId="0">
      <text>
        <r>
          <rPr>
            <b/>
            <sz val="7"/>
            <rFont val="Tahoma"/>
            <family val="2"/>
          </rPr>
          <t>Caso o resultado dos empreendimentos no anexo III seja negativo, insira o número com sinal de subtração.</t>
        </r>
      </text>
    </comment>
    <comment ref="B70" authorId="0">
      <text>
        <r>
          <rPr>
            <b/>
            <sz val="9"/>
            <rFont val="Tahoma"/>
            <family val="2"/>
          </rPr>
          <t>Inserir o valor com sinal de subtração.</t>
        </r>
      </text>
    </comment>
    <comment ref="C71" authorId="0">
      <text>
        <r>
          <rPr>
            <b/>
            <sz val="9"/>
            <rFont val="Tahoma"/>
            <family val="2"/>
          </rPr>
          <t xml:space="preserve">Recurso de custeio transferido para investimento.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<sst xmlns="http://schemas.openxmlformats.org/spreadsheetml/2006/main" count="184" uniqueCount="150">
  <si>
    <t>%</t>
  </si>
  <si>
    <t>SUB-TOTAL</t>
  </si>
  <si>
    <t>1 RECEITA</t>
  </si>
  <si>
    <t>APURAÇÃO FINAL DA DISPONIBILIDADE PARA INVESTIMENTO</t>
  </si>
  <si>
    <t>2.1 Ajuste da Arrecadação</t>
  </si>
  <si>
    <t>2.1.1 Previsão de arrecadação (ano anterior)</t>
  </si>
  <si>
    <t xml:space="preserve">2.2 Ajuste do Custeio </t>
  </si>
  <si>
    <t>2.2.1 Previsão de alocação para Custeio (ano anterior)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</si>
  <si>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</si>
  <si>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</si>
  <si>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</si>
  <si>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</si>
  <si>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</si>
  <si>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</si>
  <si>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4.1.1 Previsão de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</si>
  <si>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</si>
  <si>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</si>
  <si>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</si>
  <si>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TOTAL</t>
  </si>
  <si>
    <t>4.2.1 Previsão da Taxa de Administração (ano anterior)</t>
  </si>
  <si>
    <t>4.2.3 Ajuste da Taxa de Administração do Agente Financeiro (ano anterior)</t>
  </si>
  <si>
    <t>4.2.4 Provisão para taxa de Administração do Agente Financeiro (ano 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</si>
  <si>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</si>
  <si>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</si>
  <si>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</si>
  <si>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</si>
  <si>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</si>
  <si>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</si>
  <si>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</si>
  <si>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</si>
  <si>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</si>
  <si>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</si>
  <si>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</si>
  <si>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</si>
  <si>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</si>
  <si>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</si>
  <si>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</si>
  <si>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</si>
  <si>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</si>
  <si>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</si>
  <si>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</si>
  <si>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6.7 Ajuste do exercício (ano anterior)</t>
  </si>
  <si>
    <t>6.7.1 Valor disponibilizado no plano de aplicação da cobrança (ano anterior) para investimento</t>
  </si>
  <si>
    <t>1.1 Previsão de Arrecadação no Exercício (ano vigente) - Programa 3934 - Ação .....- LOA</t>
  </si>
  <si>
    <t>ANEXO I - PLANO DE APLICAÇÃO DE RECURSOS DA COBRANÇA PARA (ANO)</t>
  </si>
  <si>
    <t>Decreto estadual nº 50.667, de 30 de março de 2006</t>
  </si>
  <si>
    <t xml:space="preserve">DELIBERAÇÃO CBH Nº      , DE            </t>
  </si>
  <si>
    <t>4 AJUSTES DO EXERCÍCIO ANTERIOR E PREVISÕES PARA O EXERCÍCIO ATUAL</t>
  </si>
  <si>
    <t>3.1 Alocação da previsão de arrecadação (máximo de 10%)</t>
  </si>
  <si>
    <t>3 DESPESAS DE CUSTEIO (conforme Anexo II)</t>
  </si>
  <si>
    <r>
      <t>6.7.2 Resultado da movimentação dos empreendimentos (</t>
    </r>
    <r>
      <rPr>
        <sz val="7"/>
        <rFont val="Arial"/>
        <family val="2"/>
      </rPr>
      <t>durante período de vigência do plano de aplicação anterior (diferença dos valores pleiteados e contratados, cancelamentos, conclusões e aditivos). As apurações são realizadas na memória de cálculo, conforme Anexo III)</t>
    </r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</si>
  <si>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</si>
  <si>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</si>
  <si>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</si>
  <si>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 xml:space="preserve">DELIBERAÇÃO CBH Nº          / </t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</si>
  <si>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</si>
  <si>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</si>
  <si>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</si>
  <si>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</si>
  <si>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</si>
  <si>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</si>
  <si>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</si>
  <si>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</si>
  <si>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</si>
  <si>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</si>
  <si>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</si>
  <si>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</si>
  <si>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</si>
  <si>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</si>
  <si>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</si>
  <si>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</si>
  <si>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</si>
  <si>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</si>
  <si>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</si>
  <si>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</si>
  <si>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</si>
  <si>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</si>
  <si>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</si>
  <si>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</si>
  <si>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</si>
  <si>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</si>
  <si>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</si>
  <si>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</si>
  <si>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</si>
  <si>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Em execução</t>
  </si>
  <si>
    <t>Não iniciado</t>
  </si>
  <si>
    <t>Soma (1)</t>
  </si>
  <si>
    <t>Soma (2)</t>
  </si>
  <si>
    <t>Soma (1) + (2)</t>
  </si>
  <si>
    <t xml:space="preserve">DELIBERAÇÃO CBH Nº      , DE     </t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</si>
  <si>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</si>
  <si>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</si>
  <si>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</si>
  <si>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</si>
  <si>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</si>
  <si>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</si>
  <si>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</si>
  <si>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</si>
  <si>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</si>
  <si>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</si>
  <si>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</si>
  <si>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</si>
  <si>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</si>
  <si>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</si>
  <si>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</si>
  <si>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</si>
  <si>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</si>
  <si>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</si>
  <si>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</si>
  <si>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</si>
  <si>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</si>
  <si>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</si>
  <si>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</si>
  <si>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</si>
  <si>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</si>
  <si>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</si>
  <si>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</si>
  <si>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</si>
  <si>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</si>
  <si>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</si>
  <si>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</si>
  <si>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</si>
  <si>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</si>
  <si>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</si>
  <si>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</si>
  <si>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</si>
  <si>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</si>
  <si>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</si>
  <si>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</si>
  <si>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</si>
  <si>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</si>
  <si>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</si>
  <si>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</si>
  <si>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</si>
  <si>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</si>
  <si>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</si>
  <si>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</si>
  <si>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</si>
  <si>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</si>
  <si>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</si>
  <si>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</si>
  <si>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</si>
  <si>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2.2.2 Repasse efetivo para Custeio (ano anterior) (Somatória de "Resgate para transferência ao DAEE" + "Repasse sobre valores arrecadados")</t>
  </si>
  <si>
    <t>2.1.3 Restituição de valores cobrados pelo uso da água ao usuário</t>
  </si>
  <si>
    <t>Valor da coluna (A) ou (B)</t>
  </si>
  <si>
    <t>4.4.4 Provisão para Taxa de Liberação dos Agentes Técnicos (ano vigente)</t>
  </si>
  <si>
    <t>6.7.3 Recurso comprometido de 2019</t>
  </si>
  <si>
    <t>2.1.2 Arrecadação (2013)</t>
  </si>
  <si>
    <t>4.1.2 Rendimentos (2013)</t>
  </si>
  <si>
    <t>4.2.2 Desembolso efetuado (2013)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</si>
</sst>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10" fontId="57" fillId="0" borderId="12" xfId="0" applyNumberFormat="1" applyFont="1" applyFill="1" applyBorder="1" applyAlignment="1" applyProtection="1">
      <alignment vertical="center"/>
      <protection locked="0"/>
    </xf>
    <xf numFmtId="9" fontId="57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34" borderId="16" xfId="44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4" fontId="9" fillId="34" borderId="16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2" fontId="9" fillId="34" borderId="16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171" fontId="4" fillId="33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 horizontal="center" wrapText="1"/>
      <protection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wrapText="1"/>
    </xf>
    <xf numFmtId="0" fontId="56" fillId="36" borderId="19" xfId="0" applyFont="1" applyFill="1" applyBorder="1" applyAlignment="1">
      <alignment horizontal="center" vertical="justify" wrapText="1"/>
    </xf>
    <xf numFmtId="2" fontId="55" fillId="0" borderId="20" xfId="0" applyNumberFormat="1" applyFont="1" applyBorder="1" applyAlignment="1">
      <alignment horizontal="right" wrapText="1"/>
    </xf>
    <xf numFmtId="0" fontId="55" fillId="0" borderId="21" xfId="0" applyFont="1" applyBorder="1" applyAlignment="1">
      <alignment wrapText="1"/>
    </xf>
    <xf numFmtId="0" fontId="55" fillId="0" borderId="22" xfId="0" applyFont="1" applyBorder="1" applyAlignment="1">
      <alignment horizontal="justify" vertical="justify" wrapText="1"/>
    </xf>
    <xf numFmtId="2" fontId="55" fillId="0" borderId="13" xfId="0" applyNumberFormat="1" applyFont="1" applyBorder="1" applyAlignment="1">
      <alignment horizontal="right" wrapText="1"/>
    </xf>
    <xf numFmtId="0" fontId="55" fillId="0" borderId="13" xfId="0" applyFont="1" applyBorder="1" applyAlignment="1">
      <alignment wrapText="1"/>
    </xf>
    <xf numFmtId="0" fontId="56" fillId="0" borderId="22" xfId="0" applyFont="1" applyBorder="1" applyAlignment="1">
      <alignment horizontal="justify" vertical="justify" wrapText="1"/>
    </xf>
    <xf numFmtId="2" fontId="56" fillId="0" borderId="13" xfId="0" applyNumberFormat="1" applyFont="1" applyBorder="1" applyAlignment="1">
      <alignment horizontal="right" wrapText="1"/>
    </xf>
    <xf numFmtId="0" fontId="56" fillId="0" borderId="13" xfId="0" applyFont="1" applyBorder="1" applyAlignment="1">
      <alignment wrapText="1"/>
    </xf>
    <xf numFmtId="0" fontId="56" fillId="36" borderId="22" xfId="0" applyFont="1" applyFill="1" applyBorder="1" applyAlignment="1">
      <alignment horizontal="center" vertical="justify" wrapText="1"/>
    </xf>
    <xf numFmtId="172" fontId="55" fillId="0" borderId="1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72" fontId="55" fillId="0" borderId="13" xfId="0" applyNumberFormat="1" applyFont="1" applyFill="1" applyBorder="1" applyAlignment="1">
      <alignment wrapText="1"/>
    </xf>
    <xf numFmtId="0" fontId="56" fillId="35" borderId="12" xfId="0" applyFont="1" applyFill="1" applyBorder="1" applyAlignment="1">
      <alignment horizontal="center" vertical="center" wrapText="1"/>
    </xf>
    <xf numFmtId="9" fontId="56" fillId="35" borderId="23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 horizontal="justify" vertical="center"/>
    </xf>
    <xf numFmtId="4" fontId="4" fillId="0" borderId="20" xfId="0" applyNumberFormat="1" applyFont="1" applyBorder="1" applyAlignment="1" applyProtection="1">
      <alignment horizontal="justify" vertical="center"/>
      <protection locked="0"/>
    </xf>
    <xf numFmtId="4" fontId="4" fillId="0" borderId="13" xfId="0" applyNumberFormat="1" applyFont="1" applyBorder="1" applyAlignment="1" applyProtection="1">
      <alignment horizontal="justify" vertical="center"/>
      <protection locked="0"/>
    </xf>
    <xf numFmtId="171" fontId="5" fillId="0" borderId="13" xfId="56" applyFont="1" applyBorder="1" applyAlignment="1" applyProtection="1">
      <alignment horizontal="justify" vertical="center"/>
      <protection locked="0"/>
    </xf>
    <xf numFmtId="0" fontId="55" fillId="0" borderId="0" xfId="0" applyFont="1" applyAlignment="1">
      <alignment vertical="center"/>
    </xf>
    <xf numFmtId="171" fontId="4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5" xfId="56" applyFont="1" applyFill="1" applyBorder="1" applyAlignment="1" applyProtection="1">
      <alignment horizontal="right" vertical="center"/>
      <protection locked="0"/>
    </xf>
    <xf numFmtId="171" fontId="5" fillId="0" borderId="14" xfId="56" applyFont="1" applyFill="1" applyBorder="1" applyAlignment="1" applyProtection="1">
      <alignment horizontal="right" vertical="center"/>
      <protection locked="0"/>
    </xf>
    <xf numFmtId="4" fontId="5" fillId="0" borderId="24" xfId="0" applyNumberFormat="1" applyFont="1" applyBorder="1" applyAlignment="1" applyProtection="1">
      <alignment horizontal="right" vertical="center"/>
      <protection locked="0"/>
    </xf>
    <xf numFmtId="0" fontId="4" fillId="36" borderId="18" xfId="0" applyFont="1" applyFill="1" applyBorder="1" applyAlignment="1" applyProtection="1">
      <alignment vertical="center"/>
      <protection locked="0"/>
    </xf>
    <xf numFmtId="0" fontId="4" fillId="36" borderId="18" xfId="51" applyFont="1" applyFill="1" applyBorder="1" applyAlignment="1" applyProtection="1">
      <alignment horizontal="center" vertical="center"/>
      <protection locked="0"/>
    </xf>
    <xf numFmtId="0" fontId="4" fillId="36" borderId="12" xfId="51" applyFont="1" applyFill="1" applyBorder="1" applyAlignment="1" applyProtection="1">
      <alignment horizontal="center" vertical="center"/>
      <protection locked="0"/>
    </xf>
    <xf numFmtId="0" fontId="3" fillId="36" borderId="12" xfId="5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" fontId="4" fillId="37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4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4" fillId="37" borderId="20" xfId="0" applyNumberFormat="1" applyFont="1" applyFill="1" applyBorder="1" applyAlignment="1" applyProtection="1">
      <alignment horizontal="center" vertical="center"/>
      <protection locked="0"/>
    </xf>
    <xf numFmtId="4" fontId="4" fillId="37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58" fillId="0" borderId="27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" fontId="4" fillId="37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" fontId="4" fillId="37" borderId="29" xfId="0" applyNumberFormat="1" applyFont="1" applyFill="1" applyBorder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4" fontId="4" fillId="37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" fontId="4" fillId="37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37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justify" vertical="center"/>
      <protection locked="0"/>
    </xf>
    <xf numFmtId="4" fontId="4" fillId="37" borderId="13" xfId="0" applyNumberFormat="1" applyFont="1" applyFill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58" fillId="0" borderId="30" xfId="0" applyFont="1" applyBorder="1" applyAlignment="1" applyProtection="1">
      <alignment horizontal="justify" vertical="center"/>
      <protection locked="0"/>
    </xf>
    <xf numFmtId="0" fontId="58" fillId="0" borderId="0" xfId="0" applyFont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4" fontId="4" fillId="37" borderId="21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56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justify" vertical="center"/>
      <protection locked="0"/>
    </xf>
    <xf numFmtId="4" fontId="4" fillId="37" borderId="14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0" applyNumberFormat="1" applyFont="1" applyBorder="1" applyAlignment="1" applyProtection="1">
      <alignment vertical="center"/>
      <protection/>
    </xf>
    <xf numFmtId="171" fontId="4" fillId="0" borderId="34" xfId="0" applyNumberFormat="1" applyFont="1" applyBorder="1" applyAlignment="1" applyProtection="1">
      <alignment vertical="center"/>
      <protection/>
    </xf>
    <xf numFmtId="171" fontId="5" fillId="0" borderId="13" xfId="0" applyNumberFormat="1" applyFont="1" applyBorder="1" applyAlignment="1" applyProtection="1">
      <alignment vertical="center"/>
      <protection/>
    </xf>
    <xf numFmtId="171" fontId="5" fillId="0" borderId="14" xfId="0" applyNumberFormat="1" applyFont="1" applyBorder="1" applyAlignment="1" applyProtection="1">
      <alignment vertical="center"/>
      <protection/>
    </xf>
    <xf numFmtId="10" fontId="57" fillId="0" borderId="1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justify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171" fontId="4" fillId="0" borderId="13" xfId="0" applyNumberFormat="1" applyFont="1" applyBorder="1" applyAlignment="1" applyProtection="1">
      <alignment vertical="center"/>
      <protection/>
    </xf>
    <xf numFmtId="171" fontId="4" fillId="0" borderId="33" xfId="0" applyNumberFormat="1" applyFont="1" applyBorder="1" applyAlignment="1" applyProtection="1">
      <alignment vertical="center"/>
      <protection/>
    </xf>
    <xf numFmtId="171" fontId="5" fillId="0" borderId="13" xfId="56" applyFont="1" applyFill="1" applyBorder="1" applyAlignment="1" applyProtection="1">
      <alignment horizontal="right" vertical="center"/>
      <protection locked="0"/>
    </xf>
    <xf numFmtId="171" fontId="5" fillId="0" borderId="35" xfId="56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horizontal="justify" vertical="center"/>
      <protection locked="0"/>
    </xf>
    <xf numFmtId="171" fontId="5" fillId="0" borderId="21" xfId="56" applyFont="1" applyBorder="1" applyAlignment="1" applyProtection="1">
      <alignment horizontal="justify" vertical="center"/>
      <protection locked="0"/>
    </xf>
    <xf numFmtId="171" fontId="4" fillId="37" borderId="20" xfId="56" applyFont="1" applyFill="1" applyBorder="1" applyAlignment="1" applyProtection="1">
      <alignment horizontal="justify" vertical="center"/>
      <protection locked="0"/>
    </xf>
    <xf numFmtId="171" fontId="4" fillId="37" borderId="13" xfId="56" applyFont="1" applyFill="1" applyBorder="1" applyAlignment="1" applyProtection="1">
      <alignment horizontal="justify"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171" fontId="4" fillId="0" borderId="33" xfId="56" applyFont="1" applyBorder="1" applyAlignment="1" applyProtection="1">
      <alignment horizontal="justify" vertical="center"/>
      <protection locked="0"/>
    </xf>
    <xf numFmtId="4" fontId="4" fillId="37" borderId="36" xfId="0" applyNumberFormat="1" applyFont="1" applyFill="1" applyBorder="1" applyAlignment="1" applyProtection="1">
      <alignment horizontal="justify" vertical="center"/>
      <protection locked="0"/>
    </xf>
    <xf numFmtId="4" fontId="4" fillId="37" borderId="34" xfId="0" applyNumberFormat="1" applyFont="1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>
      <alignment horizontal="left" vertical="center"/>
    </xf>
    <xf numFmtId="0" fontId="4" fillId="36" borderId="17" xfId="0" applyFont="1" applyFill="1" applyBorder="1" applyAlignment="1" applyProtection="1">
      <alignment horizontal="left" vertical="center"/>
      <protection locked="0"/>
    </xf>
    <xf numFmtId="0" fontId="4" fillId="36" borderId="23" xfId="0" applyFont="1" applyFill="1" applyBorder="1" applyAlignment="1" applyProtection="1">
      <alignment horizontal="left" vertical="center"/>
      <protection locked="0"/>
    </xf>
    <xf numFmtId="0" fontId="4" fillId="36" borderId="25" xfId="0" applyFont="1" applyFill="1" applyBorder="1" applyAlignment="1" applyProtection="1">
      <alignment horizontal="left" vertical="center"/>
      <protection locked="0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0" fontId="3" fillId="0" borderId="0" xfId="51" applyFont="1" applyFill="1" applyAlignment="1">
      <alignment horizontal="center" wrapText="1"/>
      <protection/>
    </xf>
    <xf numFmtId="0" fontId="59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33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="110" zoomScaleNormal="110" zoomScalePageLayoutView="120" workbookViewId="0" topLeftCell="A18">
      <selection activeCell="D57" sqref="D57"/>
    </sheetView>
  </sheetViews>
  <sheetFormatPr defaultColWidth="9.140625" defaultRowHeight="15"/>
  <cols>
    <col min="1" max="1" width="71.57421875" style="1" customWidth="1"/>
    <col min="2" max="2" width="12.8515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32" t="s">
        <v>46</v>
      </c>
      <c r="B1" s="132"/>
      <c r="C1" s="132"/>
      <c r="D1" s="132"/>
    </row>
    <row r="2" spans="1:4" ht="12.75">
      <c r="A2" s="132" t="s">
        <v>44</v>
      </c>
      <c r="B2" s="132"/>
      <c r="C2" s="132"/>
      <c r="D2" s="132"/>
    </row>
    <row r="3" spans="1:4" ht="12.75">
      <c r="A3" s="132" t="s">
        <v>45</v>
      </c>
      <c r="B3" s="132"/>
      <c r="C3" s="132"/>
      <c r="D3" s="132"/>
    </row>
    <row r="4" spans="2:4" ht="13.5" thickBot="1">
      <c r="B4" s="2"/>
      <c r="C4" s="2"/>
      <c r="D4" s="2"/>
    </row>
    <row r="5" spans="1:4" s="51" customFormat="1" ht="15.75" customHeight="1" thickBot="1">
      <c r="A5" s="58" t="s">
        <v>2</v>
      </c>
      <c r="B5" s="59" t="s">
        <v>1</v>
      </c>
      <c r="C5" s="60" t="s">
        <v>18</v>
      </c>
      <c r="D5" s="61" t="s">
        <v>0</v>
      </c>
    </row>
    <row r="6" spans="1:4" s="51" customFormat="1" ht="25.5" customHeight="1" thickBot="1">
      <c r="A6" s="62" t="s">
        <v>43</v>
      </c>
      <c r="B6" s="63"/>
      <c r="C6" s="7"/>
      <c r="D6" s="6">
        <v>1</v>
      </c>
    </row>
    <row r="7" spans="1:4" s="51" customFormat="1" ht="7.5" customHeight="1" thickBot="1">
      <c r="A7" s="64"/>
      <c r="B7" s="65"/>
      <c r="C7" s="66"/>
      <c r="D7" s="67"/>
    </row>
    <row r="8" spans="1:4" s="51" customFormat="1" ht="15.75" customHeight="1" thickBot="1">
      <c r="A8" s="127" t="s">
        <v>134</v>
      </c>
      <c r="B8" s="128"/>
      <c r="C8" s="106">
        <f>SUM(C9)+(C13)</f>
        <v>2526941.7</v>
      </c>
      <c r="D8" s="68"/>
    </row>
    <row r="9" spans="1:4" s="51" customFormat="1" ht="13.5" customHeight="1" thickBot="1">
      <c r="A9" s="69" t="s">
        <v>4</v>
      </c>
      <c r="B9" s="70"/>
      <c r="C9" s="106">
        <f>SUM(B11)-(B10)-(B12)</f>
        <v>2527641.95</v>
      </c>
      <c r="D9" s="71"/>
    </row>
    <row r="10" spans="1:4" s="51" customFormat="1" ht="13.5" customHeight="1">
      <c r="A10" s="72" t="s">
        <v>5</v>
      </c>
      <c r="B10" s="53"/>
      <c r="C10" s="73"/>
      <c r="D10" s="71"/>
    </row>
    <row r="11" spans="1:4" s="51" customFormat="1" ht="13.5" customHeight="1">
      <c r="A11" s="72" t="s">
        <v>147</v>
      </c>
      <c r="B11" s="53">
        <v>2527641.95</v>
      </c>
      <c r="C11" s="70"/>
      <c r="D11" s="71"/>
    </row>
    <row r="12" spans="1:4" s="51" customFormat="1" ht="13.5" customHeight="1" thickBot="1">
      <c r="A12" s="72" t="s">
        <v>143</v>
      </c>
      <c r="B12" s="53"/>
      <c r="C12" s="125"/>
      <c r="D12" s="71"/>
    </row>
    <row r="13" spans="1:4" s="51" customFormat="1" ht="13.5" customHeight="1" thickBot="1">
      <c r="A13" s="75" t="s">
        <v>6</v>
      </c>
      <c r="B13" s="70"/>
      <c r="C13" s="106">
        <f>(B14)-(B15)</f>
        <v>-700.25</v>
      </c>
      <c r="D13" s="71"/>
    </row>
    <row r="14" spans="1:4" s="51" customFormat="1" ht="13.5" customHeight="1" thickBot="1">
      <c r="A14" s="72" t="s">
        <v>7</v>
      </c>
      <c r="B14" s="53"/>
      <c r="C14" s="52"/>
      <c r="D14" s="71"/>
    </row>
    <row r="15" spans="1:4" s="51" customFormat="1" ht="24.75" customHeight="1" thickBot="1">
      <c r="A15" s="122" t="s">
        <v>142</v>
      </c>
      <c r="B15" s="54">
        <v>700.25</v>
      </c>
      <c r="C15" s="74"/>
      <c r="D15" s="71"/>
    </row>
    <row r="16" spans="1:4" s="51" customFormat="1" ht="7.5" customHeight="1" thickBot="1">
      <c r="A16" s="76"/>
      <c r="B16" s="77"/>
      <c r="C16" s="77"/>
      <c r="D16" s="71"/>
    </row>
    <row r="17" spans="1:4" s="51" customFormat="1" ht="15.75" customHeight="1" thickBot="1">
      <c r="A17" s="127" t="s">
        <v>49</v>
      </c>
      <c r="B17" s="129"/>
      <c r="C17" s="128"/>
      <c r="D17" s="78"/>
    </row>
    <row r="18" spans="1:4" s="51" customFormat="1" ht="13.5" customHeight="1" thickBot="1">
      <c r="A18" s="79" t="s">
        <v>48</v>
      </c>
      <c r="B18" s="80"/>
      <c r="C18" s="107">
        <f>C6*D18</f>
        <v>0</v>
      </c>
      <c r="D18" s="5">
        <v>0.1</v>
      </c>
    </row>
    <row r="19" spans="1:4" s="51" customFormat="1" ht="13.5" customHeight="1">
      <c r="A19" s="81" t="s">
        <v>9</v>
      </c>
      <c r="B19" s="8"/>
      <c r="C19" s="82"/>
      <c r="D19" s="83"/>
    </row>
    <row r="20" spans="1:4" s="51" customFormat="1" ht="13.5" customHeight="1">
      <c r="A20" s="81" t="s">
        <v>10</v>
      </c>
      <c r="B20" s="8"/>
      <c r="C20" s="70"/>
      <c r="D20" s="71"/>
    </row>
    <row r="21" spans="1:4" s="51" customFormat="1" ht="13.5" customHeight="1">
      <c r="A21" s="81" t="s">
        <v>11</v>
      </c>
      <c r="B21" s="8"/>
      <c r="C21" s="70"/>
      <c r="D21" s="71"/>
    </row>
    <row r="22" spans="1:4" s="51" customFormat="1" ht="13.5" customHeight="1">
      <c r="A22" s="84" t="s">
        <v>12</v>
      </c>
      <c r="B22" s="57"/>
      <c r="C22" s="85"/>
      <c r="D22" s="68"/>
    </row>
    <row r="23" spans="1:4" s="51" customFormat="1" ht="13.5" customHeight="1" thickBot="1">
      <c r="A23" s="86" t="s">
        <v>131</v>
      </c>
      <c r="B23" s="9"/>
      <c r="C23" s="87"/>
      <c r="D23" s="68"/>
    </row>
    <row r="24" spans="1:4" s="51" customFormat="1" ht="7.5" customHeight="1" thickBot="1">
      <c r="A24" s="88"/>
      <c r="B24" s="89"/>
      <c r="C24" s="89"/>
      <c r="D24" s="71"/>
    </row>
    <row r="25" spans="1:4" s="51" customFormat="1" ht="15.75" customHeight="1" thickBot="1">
      <c r="A25" s="127" t="s">
        <v>47</v>
      </c>
      <c r="B25" s="128"/>
      <c r="C25" s="106">
        <f>(C26)+(C31)+(C36)+(C41)+(C46)</f>
        <v>46187.950000000004</v>
      </c>
      <c r="D25" s="71"/>
    </row>
    <row r="26" spans="1:4" s="51" customFormat="1" ht="13.5" customHeight="1" thickBot="1">
      <c r="A26" s="90" t="s">
        <v>13</v>
      </c>
      <c r="B26" s="70"/>
      <c r="C26" s="106">
        <f>SUM(B30)+(B29)</f>
        <v>55871.44</v>
      </c>
      <c r="D26" s="71"/>
    </row>
    <row r="27" spans="1:4" s="51" customFormat="1" ht="13.5" customHeight="1">
      <c r="A27" s="81" t="s">
        <v>14</v>
      </c>
      <c r="B27" s="10"/>
      <c r="C27" s="73"/>
      <c r="D27" s="71"/>
    </row>
    <row r="28" spans="1:4" s="51" customFormat="1" ht="13.5" customHeight="1">
      <c r="A28" s="81" t="s">
        <v>148</v>
      </c>
      <c r="B28" s="10">
        <v>55871.44</v>
      </c>
      <c r="C28" s="70"/>
      <c r="D28" s="71"/>
    </row>
    <row r="29" spans="1:4" s="51" customFormat="1" ht="13.5" customHeight="1">
      <c r="A29" s="81" t="s">
        <v>15</v>
      </c>
      <c r="B29" s="113">
        <f>(B28)-(B27)</f>
        <v>55871.44</v>
      </c>
      <c r="C29" s="70"/>
      <c r="D29" s="71"/>
    </row>
    <row r="30" spans="1:4" s="51" customFormat="1" ht="13.5" customHeight="1" thickBot="1">
      <c r="A30" s="81" t="s">
        <v>16</v>
      </c>
      <c r="B30" s="112"/>
      <c r="C30" s="74"/>
      <c r="D30" s="71"/>
    </row>
    <row r="31" spans="1:4" s="51" customFormat="1" ht="13.5" customHeight="1" thickBot="1">
      <c r="A31" s="91" t="s">
        <v>17</v>
      </c>
      <c r="B31" s="70"/>
      <c r="C31" s="106">
        <f>SUM(B34)-(B35)</f>
        <v>-9683.49</v>
      </c>
      <c r="D31" s="71"/>
    </row>
    <row r="32" spans="1:4" s="51" customFormat="1" ht="13.5" customHeight="1">
      <c r="A32" s="81" t="s">
        <v>19</v>
      </c>
      <c r="B32" s="10"/>
      <c r="C32" s="73"/>
      <c r="D32" s="71"/>
    </row>
    <row r="33" spans="1:4" s="51" customFormat="1" ht="13.5" customHeight="1">
      <c r="A33" s="81" t="s">
        <v>149</v>
      </c>
      <c r="B33" s="55">
        <v>9683.49</v>
      </c>
      <c r="C33" s="70"/>
      <c r="D33" s="71"/>
    </row>
    <row r="34" spans="1:4" s="51" customFormat="1" ht="13.5" customHeight="1">
      <c r="A34" s="81" t="s">
        <v>20</v>
      </c>
      <c r="B34" s="114">
        <f>(B32)-(B33)</f>
        <v>-9683.49</v>
      </c>
      <c r="C34" s="70"/>
      <c r="D34" s="71"/>
    </row>
    <row r="35" spans="1:4" s="51" customFormat="1" ht="13.5" customHeight="1" thickBot="1">
      <c r="A35" s="81" t="s">
        <v>21</v>
      </c>
      <c r="B35" s="115"/>
      <c r="C35" s="74"/>
      <c r="D35" s="71"/>
    </row>
    <row r="36" spans="1:4" s="51" customFormat="1" ht="13.5" customHeight="1" thickBot="1">
      <c r="A36" s="91" t="s">
        <v>22</v>
      </c>
      <c r="B36" s="70"/>
      <c r="C36" s="106">
        <f>SUM(B39)-(B40)</f>
        <v>0</v>
      </c>
      <c r="D36" s="71"/>
    </row>
    <row r="37" spans="1:4" s="51" customFormat="1" ht="13.5" customHeight="1">
      <c r="A37" s="81" t="s">
        <v>23</v>
      </c>
      <c r="B37" s="55"/>
      <c r="C37" s="73"/>
      <c r="D37" s="71"/>
    </row>
    <row r="38" spans="1:4" s="51" customFormat="1" ht="13.5" customHeight="1">
      <c r="A38" s="81" t="s">
        <v>24</v>
      </c>
      <c r="B38" s="55"/>
      <c r="C38" s="70"/>
      <c r="D38" s="71"/>
    </row>
    <row r="39" spans="1:4" s="51" customFormat="1" ht="13.5" customHeight="1">
      <c r="A39" s="81" t="s">
        <v>25</v>
      </c>
      <c r="B39" s="113">
        <f>(B37)-(B38)</f>
        <v>0</v>
      </c>
      <c r="C39" s="70"/>
      <c r="D39" s="71"/>
    </row>
    <row r="40" spans="1:4" s="51" customFormat="1" ht="13.5" customHeight="1">
      <c r="A40" s="81" t="s">
        <v>26</v>
      </c>
      <c r="B40" s="116"/>
      <c r="C40" s="92"/>
      <c r="D40" s="71"/>
    </row>
    <row r="41" spans="1:4" s="51" customFormat="1" ht="13.5" customHeight="1" thickBot="1">
      <c r="A41" s="91" t="s">
        <v>27</v>
      </c>
      <c r="B41" s="70"/>
      <c r="C41" s="106">
        <f>SUM(B44)-(B45)</f>
        <v>0</v>
      </c>
      <c r="D41" s="71"/>
    </row>
    <row r="42" spans="1:4" s="51" customFormat="1" ht="13.5" customHeight="1">
      <c r="A42" s="81" t="s">
        <v>28</v>
      </c>
      <c r="B42" s="55"/>
      <c r="C42" s="73"/>
      <c r="D42" s="71"/>
    </row>
    <row r="43" spans="1:4" s="51" customFormat="1" ht="13.5" customHeight="1">
      <c r="A43" s="81" t="s">
        <v>29</v>
      </c>
      <c r="B43" s="55"/>
      <c r="C43" s="70"/>
      <c r="D43" s="71"/>
    </row>
    <row r="44" spans="1:4" s="51" customFormat="1" ht="13.5" customHeight="1">
      <c r="A44" s="81" t="s">
        <v>30</v>
      </c>
      <c r="B44" s="114">
        <f>(B42)-(B43)</f>
        <v>0</v>
      </c>
      <c r="C44" s="70"/>
      <c r="D44" s="71"/>
    </row>
    <row r="45" spans="1:4" s="51" customFormat="1" ht="13.5" customHeight="1" thickBot="1">
      <c r="A45" s="81" t="s">
        <v>145</v>
      </c>
      <c r="B45" s="115"/>
      <c r="C45" s="74"/>
      <c r="D45" s="67"/>
    </row>
    <row r="46" spans="1:4" s="51" customFormat="1" ht="13.5" customHeight="1" thickBot="1">
      <c r="A46" s="91" t="s">
        <v>31</v>
      </c>
      <c r="B46" s="70"/>
      <c r="C46" s="106">
        <f>SUM(B49)-(B50)</f>
        <v>0</v>
      </c>
      <c r="D46" s="67"/>
    </row>
    <row r="47" spans="1:4" s="51" customFormat="1" ht="13.5" customHeight="1">
      <c r="A47" s="81" t="s">
        <v>32</v>
      </c>
      <c r="B47" s="55"/>
      <c r="C47" s="73"/>
      <c r="D47" s="67"/>
    </row>
    <row r="48" spans="1:4" s="51" customFormat="1" ht="13.5" customHeight="1">
      <c r="A48" s="81" t="s">
        <v>33</v>
      </c>
      <c r="B48" s="55"/>
      <c r="C48" s="70"/>
      <c r="D48" s="67"/>
    </row>
    <row r="49" spans="1:4" s="51" customFormat="1" ht="13.5" customHeight="1">
      <c r="A49" s="81" t="s">
        <v>34</v>
      </c>
      <c r="B49" s="114">
        <f>(B47)-(B48)</f>
        <v>0</v>
      </c>
      <c r="C49" s="70"/>
      <c r="D49" s="67"/>
    </row>
    <row r="50" spans="1:4" s="51" customFormat="1" ht="13.5" customHeight="1" thickBot="1">
      <c r="A50" s="81" t="s">
        <v>35</v>
      </c>
      <c r="B50" s="56"/>
      <c r="C50" s="74"/>
      <c r="D50" s="67"/>
    </row>
    <row r="51" spans="1:4" s="51" customFormat="1" ht="7.5" customHeight="1" thickBot="1">
      <c r="A51" s="76"/>
      <c r="B51" s="93"/>
      <c r="C51" s="93"/>
      <c r="D51" s="71"/>
    </row>
    <row r="52" spans="1:4" s="51" customFormat="1" ht="15.75" customHeight="1" thickBot="1">
      <c r="A52" s="127" t="s">
        <v>8</v>
      </c>
      <c r="B52" s="128"/>
      <c r="C52" s="106">
        <f>SUM(B53)+(B54)</f>
        <v>2573129.6500000004</v>
      </c>
      <c r="D52" s="71"/>
    </row>
    <row r="53" spans="1:4" s="51" customFormat="1" ht="13.5" customHeight="1">
      <c r="A53" s="81" t="s">
        <v>138</v>
      </c>
      <c r="B53" s="108">
        <f>C8</f>
        <v>2526941.7</v>
      </c>
      <c r="C53" s="70"/>
      <c r="D53" s="71"/>
    </row>
    <row r="54" spans="1:4" s="51" customFormat="1" ht="13.5" customHeight="1" thickBot="1">
      <c r="A54" s="94" t="s">
        <v>51</v>
      </c>
      <c r="B54" s="109">
        <f>C25</f>
        <v>46187.950000000004</v>
      </c>
      <c r="C54" s="70"/>
      <c r="D54" s="71"/>
    </row>
    <row r="55" spans="1:4" s="51" customFormat="1" ht="7.5" customHeight="1" thickBot="1">
      <c r="A55" s="76"/>
      <c r="B55" s="76"/>
      <c r="C55" s="76"/>
      <c r="D55" s="71"/>
    </row>
    <row r="56" spans="1:4" s="51" customFormat="1" ht="15.75" customHeight="1" thickBot="1">
      <c r="A56" s="127" t="s">
        <v>36</v>
      </c>
      <c r="B56" s="129"/>
      <c r="C56" s="128"/>
      <c r="D56" s="78"/>
    </row>
    <row r="57" spans="1:4" s="47" customFormat="1" ht="13.5" customHeight="1" thickBot="1">
      <c r="A57" s="95" t="s">
        <v>52</v>
      </c>
      <c r="B57" s="96"/>
      <c r="C57" s="106">
        <f>(C6)-(C18)</f>
        <v>0</v>
      </c>
      <c r="D57" s="110">
        <f>SUM(D6)-(D18)</f>
        <v>0.9</v>
      </c>
    </row>
    <row r="58" spans="1:4" s="47" customFormat="1" ht="13.5" customHeight="1">
      <c r="A58" s="97" t="s">
        <v>37</v>
      </c>
      <c r="B58" s="96"/>
      <c r="C58" s="48"/>
      <c r="D58" s="98"/>
    </row>
    <row r="59" spans="1:4" s="47" customFormat="1" ht="13.5" customHeight="1">
      <c r="A59" s="97" t="s">
        <v>38</v>
      </c>
      <c r="B59" s="96"/>
      <c r="C59" s="49"/>
      <c r="D59" s="99"/>
    </row>
    <row r="60" spans="1:4" s="47" customFormat="1" ht="13.5" customHeight="1">
      <c r="A60" s="97" t="s">
        <v>39</v>
      </c>
      <c r="B60" s="96"/>
      <c r="C60" s="117"/>
      <c r="D60" s="99"/>
    </row>
    <row r="61" spans="1:4" s="47" customFormat="1" ht="13.5" customHeight="1" thickBot="1">
      <c r="A61" s="97" t="s">
        <v>40</v>
      </c>
      <c r="B61" s="96"/>
      <c r="C61" s="106">
        <f>B62</f>
        <v>0</v>
      </c>
      <c r="D61" s="99"/>
    </row>
    <row r="62" spans="1:4" s="47" customFormat="1" ht="13.5" customHeight="1">
      <c r="A62" s="100" t="s">
        <v>135</v>
      </c>
      <c r="B62" s="50"/>
      <c r="C62" s="96"/>
      <c r="D62" s="99"/>
    </row>
    <row r="63" spans="1:4" s="47" customFormat="1" ht="13.5" customHeight="1" thickBot="1">
      <c r="A63" s="97" t="s">
        <v>140</v>
      </c>
      <c r="B63" s="101"/>
      <c r="C63" s="102">
        <f>B64+B65+B66</f>
        <v>0</v>
      </c>
      <c r="D63" s="99"/>
    </row>
    <row r="64" spans="1:4" s="47" customFormat="1" ht="13.5" customHeight="1">
      <c r="A64" s="100" t="s">
        <v>136</v>
      </c>
      <c r="B64" s="111"/>
      <c r="C64" s="119"/>
      <c r="D64" s="99"/>
    </row>
    <row r="65" spans="1:4" s="47" customFormat="1" ht="13.5" customHeight="1">
      <c r="A65" s="100" t="s">
        <v>137</v>
      </c>
      <c r="B65" s="111"/>
      <c r="C65" s="120"/>
      <c r="D65" s="99"/>
    </row>
    <row r="66" spans="1:4" s="47" customFormat="1" ht="13.5" customHeight="1">
      <c r="A66" s="100" t="s">
        <v>139</v>
      </c>
      <c r="B66" s="111"/>
      <c r="C66" s="120"/>
      <c r="D66" s="99"/>
    </row>
    <row r="67" spans="1:4" s="47" customFormat="1" ht="13.5" customHeight="1" thickBot="1">
      <c r="A67" s="97" t="s">
        <v>41</v>
      </c>
      <c r="B67" s="101"/>
      <c r="C67" s="107">
        <f>(B68)+(B69)+(B70)</f>
        <v>0</v>
      </c>
      <c r="D67" s="99"/>
    </row>
    <row r="68" spans="1:4" s="47" customFormat="1" ht="13.5" customHeight="1">
      <c r="A68" s="100" t="s">
        <v>42</v>
      </c>
      <c r="B68" s="50"/>
      <c r="C68" s="101"/>
      <c r="D68" s="99"/>
    </row>
    <row r="69" spans="1:4" s="47" customFormat="1" ht="48.75" thickBot="1">
      <c r="A69" s="103" t="s">
        <v>50</v>
      </c>
      <c r="B69" s="102"/>
      <c r="C69" s="105"/>
      <c r="D69" s="99"/>
    </row>
    <row r="70" spans="1:4" s="47" customFormat="1" ht="12.75">
      <c r="A70" s="103" t="s">
        <v>146</v>
      </c>
      <c r="B70" s="123"/>
      <c r="C70" s="124"/>
      <c r="D70" s="99"/>
    </row>
    <row r="71" spans="1:4" s="47" customFormat="1" ht="13.5" customHeight="1">
      <c r="A71" s="97" t="s">
        <v>141</v>
      </c>
      <c r="B71" s="96"/>
      <c r="C71" s="118"/>
      <c r="D71" s="99"/>
    </row>
    <row r="72" spans="1:4" s="47" customFormat="1" ht="13.5" customHeight="1" thickBot="1">
      <c r="A72" s="104" t="s">
        <v>53</v>
      </c>
      <c r="B72" s="105"/>
      <c r="C72" s="106">
        <f>C52</f>
        <v>2573129.6500000004</v>
      </c>
      <c r="D72" s="99"/>
    </row>
    <row r="73" spans="1:4" s="51" customFormat="1" ht="15.75" customHeight="1" thickBot="1">
      <c r="A73" s="130" t="s">
        <v>3</v>
      </c>
      <c r="B73" s="131"/>
      <c r="C73" s="106">
        <f>SUM(C57)-(C58)-(C59)-(C60)-(C61)+(C63)+(C67)+(C71)+(C72)</f>
        <v>2573129.6500000004</v>
      </c>
      <c r="D73" s="71"/>
    </row>
    <row r="74" spans="1:3" ht="9" customHeight="1">
      <c r="A74" s="3"/>
      <c r="B74" s="4"/>
      <c r="C74" s="4"/>
    </row>
  </sheetData>
  <sheetProtection password="D11B" sheet="1" formatCells="0" formatColumns="0" formatRows="0" insertColumns="0" insertRows="0" insertHyperlinks="0" deleteColumns="0" deleteRows="0"/>
  <mergeCells count="9">
    <mergeCell ref="A52:B52"/>
    <mergeCell ref="A17:C17"/>
    <mergeCell ref="A73:B73"/>
    <mergeCell ref="A56:C56"/>
    <mergeCell ref="A1:D1"/>
    <mergeCell ref="A2:D2"/>
    <mergeCell ref="A3:D3"/>
    <mergeCell ref="A8:B8"/>
    <mergeCell ref="A25:B25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57" sqref="B57"/>
    </sheetView>
  </sheetViews>
  <sheetFormatPr defaultColWidth="9.140625" defaultRowHeight="15"/>
  <cols>
    <col min="1" max="1" width="58.421875" style="26" bestFit="1" customWidth="1"/>
    <col min="2" max="2" width="15.7109375" style="26" bestFit="1" customWidth="1"/>
    <col min="3" max="3" width="8.8515625" style="26" customWidth="1"/>
    <col min="4" max="16384" width="9.140625" style="26" customWidth="1"/>
  </cols>
  <sheetData>
    <row r="1" spans="1:3" ht="15">
      <c r="A1" s="133" t="s">
        <v>89</v>
      </c>
      <c r="B1" s="133"/>
      <c r="C1" s="133"/>
    </row>
    <row r="2" spans="1:3" ht="15">
      <c r="A2" s="133" t="s">
        <v>90</v>
      </c>
      <c r="B2" s="133"/>
      <c r="C2" s="133"/>
    </row>
    <row r="3" spans="1:3" ht="15">
      <c r="A3" s="133" t="s">
        <v>45</v>
      </c>
      <c r="B3" s="133"/>
      <c r="C3" s="133"/>
    </row>
    <row r="4" spans="1:3" ht="3" customHeight="1">
      <c r="A4" s="11"/>
      <c r="B4" s="11"/>
      <c r="C4" s="11"/>
    </row>
    <row r="5" spans="1:3" ht="4.5" customHeight="1" thickBot="1">
      <c r="A5" s="11"/>
      <c r="B5" s="11"/>
      <c r="C5" s="27"/>
    </row>
    <row r="6" spans="1:3" ht="15.75" thickBot="1">
      <c r="A6" s="28" t="s">
        <v>91</v>
      </c>
      <c r="B6" s="29" t="s">
        <v>92</v>
      </c>
      <c r="C6" s="30" t="s">
        <v>0</v>
      </c>
    </row>
    <row r="7" spans="1:3" ht="15">
      <c r="A7" s="31" t="s">
        <v>93</v>
      </c>
      <c r="B7" s="32"/>
      <c r="C7" s="33"/>
    </row>
    <row r="8" spans="1:3" ht="15">
      <c r="A8" s="34" t="s">
        <v>94</v>
      </c>
      <c r="B8" s="35"/>
      <c r="C8" s="36"/>
    </row>
    <row r="9" spans="1:3" ht="15">
      <c r="A9" s="34" t="s">
        <v>132</v>
      </c>
      <c r="B9" s="35"/>
      <c r="C9" s="36"/>
    </row>
    <row r="10" spans="1:3" ht="15">
      <c r="A10" s="34" t="s">
        <v>133</v>
      </c>
      <c r="B10" s="35"/>
      <c r="C10" s="36"/>
    </row>
    <row r="11" spans="1:3" ht="15">
      <c r="A11" s="37" t="s">
        <v>1</v>
      </c>
      <c r="B11" s="38"/>
      <c r="C11" s="39"/>
    </row>
    <row r="12" spans="1:3" ht="15">
      <c r="A12" s="40" t="s">
        <v>95</v>
      </c>
      <c r="B12" s="38"/>
      <c r="C12" s="39"/>
    </row>
    <row r="13" spans="1:3" ht="15">
      <c r="A13" s="37" t="s">
        <v>96</v>
      </c>
      <c r="B13" s="35"/>
      <c r="C13" s="36"/>
    </row>
    <row r="14" spans="1:3" ht="15">
      <c r="A14" s="34" t="s">
        <v>97</v>
      </c>
      <c r="B14" s="41"/>
      <c r="C14" s="36"/>
    </row>
    <row r="15" spans="1:3" ht="15">
      <c r="A15" s="34" t="s">
        <v>98</v>
      </c>
      <c r="B15" s="41"/>
      <c r="C15" s="36"/>
    </row>
    <row r="16" spans="1:4" ht="15">
      <c r="A16" s="34" t="s">
        <v>99</v>
      </c>
      <c r="B16" s="41"/>
      <c r="C16" s="36"/>
      <c r="D16" s="42"/>
    </row>
    <row r="17" spans="1:3" ht="15">
      <c r="A17" s="34" t="s">
        <v>100</v>
      </c>
      <c r="B17" s="41"/>
      <c r="C17" s="36"/>
    </row>
    <row r="18" spans="1:3" ht="15">
      <c r="A18" s="34" t="s">
        <v>101</v>
      </c>
      <c r="B18" s="41"/>
      <c r="C18" s="36"/>
    </row>
    <row r="19" spans="1:3" ht="15">
      <c r="A19" s="34" t="s">
        <v>102</v>
      </c>
      <c r="B19" s="41"/>
      <c r="C19" s="36"/>
    </row>
    <row r="20" spans="1:3" ht="15">
      <c r="A20" s="37" t="s">
        <v>1</v>
      </c>
      <c r="B20" s="43"/>
      <c r="C20" s="36"/>
    </row>
    <row r="21" spans="1:3" ht="15">
      <c r="A21" s="37" t="s">
        <v>103</v>
      </c>
      <c r="B21" s="35"/>
      <c r="C21" s="36"/>
    </row>
    <row r="22" spans="1:3" ht="15">
      <c r="A22" s="34" t="s">
        <v>104</v>
      </c>
      <c r="B22" s="41"/>
      <c r="C22" s="36"/>
    </row>
    <row r="23" spans="1:3" ht="15">
      <c r="A23" s="34" t="s">
        <v>105</v>
      </c>
      <c r="B23" s="41"/>
      <c r="C23" s="36"/>
    </row>
    <row r="24" spans="1:3" ht="15">
      <c r="A24" s="34" t="s">
        <v>106</v>
      </c>
      <c r="B24" s="41"/>
      <c r="C24" s="36"/>
    </row>
    <row r="25" spans="1:3" ht="15">
      <c r="A25" s="34" t="s">
        <v>107</v>
      </c>
      <c r="B25" s="41"/>
      <c r="C25" s="36"/>
    </row>
    <row r="26" spans="1:3" ht="15">
      <c r="A26" s="34" t="s">
        <v>108</v>
      </c>
      <c r="B26" s="41"/>
      <c r="C26" s="36"/>
    </row>
    <row r="27" spans="1:3" ht="15">
      <c r="A27" s="37" t="s">
        <v>1</v>
      </c>
      <c r="B27" s="43"/>
      <c r="C27" s="36"/>
    </row>
    <row r="28" spans="1:3" ht="15">
      <c r="A28" s="40" t="s">
        <v>109</v>
      </c>
      <c r="B28" s="35"/>
      <c r="C28" s="36"/>
    </row>
    <row r="29" spans="1:3" ht="15">
      <c r="A29" s="34" t="s">
        <v>110</v>
      </c>
      <c r="B29" s="41"/>
      <c r="C29" s="36"/>
    </row>
    <row r="30" spans="1:3" ht="15">
      <c r="A30" s="34" t="s">
        <v>111</v>
      </c>
      <c r="B30" s="41"/>
      <c r="C30" s="36"/>
    </row>
    <row r="31" spans="1:3" ht="15">
      <c r="A31" s="34" t="s">
        <v>112</v>
      </c>
      <c r="B31" s="41"/>
      <c r="C31" s="36"/>
    </row>
    <row r="32" spans="1:3" ht="15">
      <c r="A32" s="37" t="s">
        <v>1</v>
      </c>
      <c r="B32" s="41"/>
      <c r="C32" s="41"/>
    </row>
    <row r="33" spans="1:3" ht="15">
      <c r="A33" s="40" t="s">
        <v>113</v>
      </c>
      <c r="B33" s="41"/>
      <c r="C33" s="41"/>
    </row>
    <row r="34" spans="1:3" ht="15">
      <c r="A34" s="34" t="s">
        <v>114</v>
      </c>
      <c r="B34" s="41"/>
      <c r="C34" s="41"/>
    </row>
    <row r="35" spans="1:3" ht="15">
      <c r="A35" s="34" t="s">
        <v>115</v>
      </c>
      <c r="B35" s="41"/>
      <c r="C35" s="41"/>
    </row>
    <row r="36" spans="1:3" ht="15">
      <c r="A36" s="34" t="s">
        <v>116</v>
      </c>
      <c r="B36" s="41"/>
      <c r="C36" s="41"/>
    </row>
    <row r="37" spans="1:3" ht="15">
      <c r="A37" s="34" t="s">
        <v>117</v>
      </c>
      <c r="B37" s="41"/>
      <c r="C37" s="41"/>
    </row>
    <row r="38" spans="1:3" ht="15">
      <c r="A38" s="34" t="s">
        <v>118</v>
      </c>
      <c r="B38" s="41"/>
      <c r="C38" s="41"/>
    </row>
    <row r="39" spans="1:3" ht="15">
      <c r="A39" s="34" t="s">
        <v>119</v>
      </c>
      <c r="B39" s="41"/>
      <c r="C39" s="41"/>
    </row>
    <row r="40" spans="1:3" ht="15">
      <c r="A40" s="34" t="s">
        <v>120</v>
      </c>
      <c r="B40" s="41"/>
      <c r="C40" s="41"/>
    </row>
    <row r="41" spans="1:3" ht="15">
      <c r="A41" s="34" t="s">
        <v>121</v>
      </c>
      <c r="B41" s="41"/>
      <c r="C41" s="41"/>
    </row>
    <row r="42" spans="1:3" ht="15">
      <c r="A42" s="34" t="s">
        <v>122</v>
      </c>
      <c r="B42" s="41"/>
      <c r="C42" s="41"/>
    </row>
    <row r="43" spans="1:3" ht="15">
      <c r="A43" s="34" t="s">
        <v>123</v>
      </c>
      <c r="B43" s="41"/>
      <c r="C43" s="41"/>
    </row>
    <row r="44" spans="1:3" ht="15">
      <c r="A44" s="34" t="s">
        <v>124</v>
      </c>
      <c r="B44" s="41"/>
      <c r="C44" s="41"/>
    </row>
    <row r="45" spans="1:3" ht="15">
      <c r="A45" s="34" t="s">
        <v>125</v>
      </c>
      <c r="B45" s="41"/>
      <c r="C45" s="41"/>
    </row>
    <row r="46" spans="1:3" ht="15">
      <c r="A46" s="34" t="s">
        <v>126</v>
      </c>
      <c r="B46" s="41"/>
      <c r="C46" s="41"/>
    </row>
    <row r="47" spans="1:3" ht="15">
      <c r="A47" s="34" t="s">
        <v>127</v>
      </c>
      <c r="B47" s="41"/>
      <c r="C47" s="41"/>
    </row>
    <row r="48" spans="1:3" ht="15">
      <c r="A48" s="34" t="s">
        <v>128</v>
      </c>
      <c r="B48" s="41"/>
      <c r="C48" s="41"/>
    </row>
    <row r="49" spans="1:3" ht="15">
      <c r="A49" s="34" t="s">
        <v>129</v>
      </c>
      <c r="B49" s="41"/>
      <c r="C49" s="41"/>
    </row>
    <row r="50" spans="1:3" ht="15.75" thickBot="1">
      <c r="A50" s="37" t="s">
        <v>1</v>
      </c>
      <c r="B50" s="41"/>
      <c r="C50" s="41"/>
    </row>
    <row r="51" spans="1:3" ht="15.75" thickBot="1">
      <c r="A51" s="28" t="s">
        <v>130</v>
      </c>
      <c r="B51" s="44"/>
      <c r="C51" s="45">
        <v>1</v>
      </c>
    </row>
    <row r="52" spans="1:3" ht="15">
      <c r="A52" s="46"/>
      <c r="C52" s="46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9" width="10.7109375" style="0" customWidth="1"/>
    <col min="10" max="10" width="13.8515625" style="0" customWidth="1"/>
    <col min="11" max="11" width="14.8515625" style="0" customWidth="1"/>
  </cols>
  <sheetData>
    <row r="1" spans="1:11" ht="15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">
      <c r="A2" s="136" t="s">
        <v>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" customHeight="1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4" ht="15" customHeight="1">
      <c r="A5" s="135" t="s">
        <v>56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21.75" customHeight="1">
      <c r="A6" s="121" t="s">
        <v>57</v>
      </c>
      <c r="B6" s="138" t="s">
        <v>58</v>
      </c>
      <c r="C6" s="139"/>
      <c r="D6" s="139"/>
      <c r="E6" s="140"/>
      <c r="F6" s="135" t="s">
        <v>60</v>
      </c>
      <c r="G6" s="135"/>
      <c r="H6" s="138" t="s">
        <v>59</v>
      </c>
      <c r="I6" s="139"/>
      <c r="J6" s="139"/>
      <c r="K6" s="139"/>
      <c r="L6" s="140"/>
      <c r="M6" s="135" t="s">
        <v>60</v>
      </c>
      <c r="N6" s="135"/>
    </row>
    <row r="7" spans="1:14" ht="40.5" customHeight="1">
      <c r="A7" s="14" t="s">
        <v>61</v>
      </c>
      <c r="B7" s="134" t="s">
        <v>62</v>
      </c>
      <c r="C7" s="134"/>
      <c r="D7" s="134"/>
      <c r="E7" s="134"/>
      <c r="F7" s="134" t="s">
        <v>62</v>
      </c>
      <c r="G7" s="134"/>
      <c r="H7" s="134" t="s">
        <v>63</v>
      </c>
      <c r="I7" s="134"/>
      <c r="J7" s="134"/>
      <c r="K7" s="134"/>
      <c r="L7" s="134"/>
      <c r="M7" s="134" t="s">
        <v>64</v>
      </c>
      <c r="N7" s="134"/>
    </row>
    <row r="8" spans="1:14" ht="15">
      <c r="A8" s="14" t="s">
        <v>65</v>
      </c>
      <c r="B8" s="134" t="s">
        <v>66</v>
      </c>
      <c r="C8" s="134"/>
      <c r="D8" s="134"/>
      <c r="E8" s="134"/>
      <c r="F8" s="134" t="s">
        <v>71</v>
      </c>
      <c r="G8" s="134"/>
      <c r="H8" s="134" t="s">
        <v>67</v>
      </c>
      <c r="I8" s="134"/>
      <c r="J8" s="134"/>
      <c r="K8" s="134"/>
      <c r="L8" s="134"/>
      <c r="M8" s="134" t="s">
        <v>64</v>
      </c>
      <c r="N8" s="134"/>
    </row>
    <row r="9" spans="1:14" ht="15">
      <c r="A9" s="14" t="s">
        <v>68</v>
      </c>
      <c r="B9" s="134" t="s">
        <v>62</v>
      </c>
      <c r="C9" s="134"/>
      <c r="D9" s="134"/>
      <c r="E9" s="134"/>
      <c r="F9" s="134" t="s">
        <v>62</v>
      </c>
      <c r="G9" s="134"/>
      <c r="H9" s="134" t="s">
        <v>67</v>
      </c>
      <c r="I9" s="134"/>
      <c r="J9" s="134"/>
      <c r="K9" s="134"/>
      <c r="L9" s="134"/>
      <c r="M9" s="134" t="s">
        <v>64</v>
      </c>
      <c r="N9" s="134"/>
    </row>
    <row r="10" spans="1:14" ht="15">
      <c r="A10" s="126" t="s">
        <v>69</v>
      </c>
      <c r="B10" s="134" t="s">
        <v>70</v>
      </c>
      <c r="C10" s="134"/>
      <c r="D10" s="134"/>
      <c r="E10" s="134"/>
      <c r="F10" s="134" t="s">
        <v>71</v>
      </c>
      <c r="G10" s="134"/>
      <c r="H10" s="134" t="s">
        <v>70</v>
      </c>
      <c r="I10" s="134"/>
      <c r="J10" s="134"/>
      <c r="K10" s="134"/>
      <c r="L10" s="134"/>
      <c r="M10" s="134" t="s">
        <v>71</v>
      </c>
      <c r="N10" s="134"/>
    </row>
    <row r="11" spans="1:14" ht="15">
      <c r="A11" s="14" t="s">
        <v>72</v>
      </c>
      <c r="B11" s="134" t="s">
        <v>144</v>
      </c>
      <c r="C11" s="134"/>
      <c r="D11" s="134"/>
      <c r="E11" s="134"/>
      <c r="F11" s="134" t="s">
        <v>71</v>
      </c>
      <c r="G11" s="134"/>
      <c r="H11" s="134" t="s">
        <v>62</v>
      </c>
      <c r="I11" s="134"/>
      <c r="J11" s="134"/>
      <c r="K11" s="134"/>
      <c r="L11" s="134"/>
      <c r="M11" s="134" t="s">
        <v>62</v>
      </c>
      <c r="N11" s="134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11.25" customHeight="1"/>
    <row r="14" ht="11.25" customHeight="1"/>
    <row r="15" spans="1:11" ht="37.5" customHeight="1">
      <c r="A15" s="13" t="s">
        <v>73</v>
      </c>
      <c r="B15" s="13" t="s">
        <v>74</v>
      </c>
      <c r="C15" s="13" t="s">
        <v>75</v>
      </c>
      <c r="D15" s="13" t="s">
        <v>76</v>
      </c>
      <c r="E15" s="13" t="s">
        <v>77</v>
      </c>
      <c r="F15" s="13" t="s">
        <v>78</v>
      </c>
      <c r="G15" s="13" t="s">
        <v>79</v>
      </c>
      <c r="H15" s="13" t="s">
        <v>80</v>
      </c>
      <c r="I15" s="13" t="s">
        <v>81</v>
      </c>
      <c r="J15" s="13" t="s">
        <v>82</v>
      </c>
      <c r="K15" s="15" t="s">
        <v>83</v>
      </c>
    </row>
    <row r="16" spans="1:11" ht="11.25" customHeight="1">
      <c r="A16" s="16"/>
      <c r="B16" s="16"/>
      <c r="C16" s="17" t="s">
        <v>72</v>
      </c>
      <c r="D16" s="16"/>
      <c r="E16" s="16"/>
      <c r="F16" s="16"/>
      <c r="G16" s="16"/>
      <c r="H16" s="16"/>
      <c r="I16" s="16"/>
      <c r="J16" s="16"/>
      <c r="K16" s="18"/>
    </row>
    <row r="17" spans="1:11" ht="11.25" customHeight="1">
      <c r="A17" s="16"/>
      <c r="B17" s="16"/>
      <c r="C17" s="17" t="s">
        <v>72</v>
      </c>
      <c r="D17" s="16"/>
      <c r="E17" s="16"/>
      <c r="F17" s="16"/>
      <c r="G17" s="16"/>
      <c r="H17" s="16"/>
      <c r="I17" s="16"/>
      <c r="J17" s="16"/>
      <c r="K17" s="18"/>
    </row>
    <row r="18" spans="1:11" ht="11.25" customHeight="1">
      <c r="A18" s="16"/>
      <c r="B18" s="16"/>
      <c r="C18" s="17" t="s">
        <v>72</v>
      </c>
      <c r="D18" s="16"/>
      <c r="E18" s="16"/>
      <c r="F18" s="16"/>
      <c r="G18" s="16"/>
      <c r="H18" s="16"/>
      <c r="I18" s="16"/>
      <c r="J18" s="16"/>
      <c r="K18" s="18"/>
    </row>
    <row r="19" spans="1:11" ht="11.25" customHeight="1">
      <c r="A19" s="19"/>
      <c r="B19" s="20"/>
      <c r="C19" s="20" t="s">
        <v>69</v>
      </c>
      <c r="D19" s="21"/>
      <c r="E19" s="21"/>
      <c r="F19" s="22"/>
      <c r="G19" s="22"/>
      <c r="H19" s="23"/>
      <c r="I19" s="22"/>
      <c r="J19" s="22"/>
      <c r="K19" s="22"/>
    </row>
    <row r="20" spans="1:11" ht="11.25" customHeight="1">
      <c r="A20" s="19"/>
      <c r="B20" s="20"/>
      <c r="C20" s="20" t="s">
        <v>69</v>
      </c>
      <c r="D20" s="21"/>
      <c r="E20" s="21"/>
      <c r="F20" s="22"/>
      <c r="G20" s="22"/>
      <c r="H20" s="23"/>
      <c r="I20" s="22"/>
      <c r="J20" s="22"/>
      <c r="K20" s="22"/>
    </row>
    <row r="21" spans="1:11" ht="11.25" customHeight="1">
      <c r="A21" s="19"/>
      <c r="B21" s="20"/>
      <c r="C21" s="20" t="s">
        <v>69</v>
      </c>
      <c r="D21" s="21"/>
      <c r="E21" s="21"/>
      <c r="F21" s="22"/>
      <c r="G21" s="22"/>
      <c r="H21" s="23"/>
      <c r="I21" s="22"/>
      <c r="J21" s="22"/>
      <c r="K21" s="22"/>
    </row>
    <row r="22" spans="1:11" ht="11.25" customHeight="1">
      <c r="A22" s="19"/>
      <c r="B22" s="20"/>
      <c r="C22" s="20" t="s">
        <v>61</v>
      </c>
      <c r="D22" s="20"/>
      <c r="E22" s="20"/>
      <c r="F22" s="22"/>
      <c r="G22" s="22"/>
      <c r="H22" s="23"/>
      <c r="I22" s="23"/>
      <c r="J22" s="22"/>
      <c r="K22" s="22"/>
    </row>
    <row r="23" spans="1:11" ht="11.25" customHeight="1">
      <c r="A23" s="19"/>
      <c r="B23" s="20"/>
      <c r="C23" s="20" t="s">
        <v>61</v>
      </c>
      <c r="D23" s="20"/>
      <c r="E23" s="20"/>
      <c r="F23" s="22"/>
      <c r="G23" s="23"/>
      <c r="H23" s="23"/>
      <c r="I23" s="23"/>
      <c r="J23" s="22"/>
      <c r="K23" s="22"/>
    </row>
    <row r="24" spans="1:11" ht="12" customHeight="1">
      <c r="A24" s="19"/>
      <c r="B24" s="20"/>
      <c r="C24" s="20" t="s">
        <v>61</v>
      </c>
      <c r="D24" s="20"/>
      <c r="E24" s="20"/>
      <c r="F24" s="22"/>
      <c r="G24" s="22"/>
      <c r="H24" s="23"/>
      <c r="I24" s="23"/>
      <c r="J24" s="22"/>
      <c r="K24" s="22"/>
    </row>
    <row r="25" spans="1:11" ht="12" customHeight="1">
      <c r="A25" s="19"/>
      <c r="B25" s="20"/>
      <c r="C25" s="20" t="s">
        <v>84</v>
      </c>
      <c r="D25" s="21"/>
      <c r="E25" s="20"/>
      <c r="F25" s="22"/>
      <c r="G25" s="22"/>
      <c r="H25" s="23"/>
      <c r="I25" s="22"/>
      <c r="J25" s="24"/>
      <c r="K25" s="24"/>
    </row>
    <row r="26" spans="1:11" ht="15">
      <c r="A26" s="19"/>
      <c r="B26" s="20"/>
      <c r="C26" s="20" t="s">
        <v>84</v>
      </c>
      <c r="D26" s="21"/>
      <c r="E26" s="20"/>
      <c r="F26" s="22"/>
      <c r="G26" s="22"/>
      <c r="H26" s="23"/>
      <c r="I26" s="22"/>
      <c r="J26" s="24"/>
      <c r="K26" s="24"/>
    </row>
    <row r="27" spans="1:11" ht="15">
      <c r="A27" s="19"/>
      <c r="B27" s="20"/>
      <c r="C27" s="20" t="s">
        <v>84</v>
      </c>
      <c r="D27" s="21"/>
      <c r="E27" s="20"/>
      <c r="F27" s="22"/>
      <c r="G27" s="22"/>
      <c r="H27" s="23"/>
      <c r="I27" s="22"/>
      <c r="J27" s="24"/>
      <c r="K27" s="24"/>
    </row>
    <row r="28" spans="1:11" ht="15">
      <c r="A28" s="19"/>
      <c r="B28" s="20"/>
      <c r="C28" s="20" t="s">
        <v>85</v>
      </c>
      <c r="D28" s="21"/>
      <c r="E28" s="20"/>
      <c r="F28" s="22"/>
      <c r="G28" s="22"/>
      <c r="H28" s="23"/>
      <c r="I28" s="23"/>
      <c r="J28" s="22"/>
      <c r="K28" s="22"/>
    </row>
    <row r="29" spans="1:11" ht="15">
      <c r="A29" s="19"/>
      <c r="B29" s="20"/>
      <c r="C29" s="20" t="s">
        <v>85</v>
      </c>
      <c r="D29" s="21"/>
      <c r="E29" s="20"/>
      <c r="F29" s="22"/>
      <c r="G29" s="22"/>
      <c r="H29" s="23"/>
      <c r="I29" s="23"/>
      <c r="J29" s="22"/>
      <c r="K29" s="22"/>
    </row>
    <row r="30" spans="1:11" ht="15">
      <c r="A30" s="19"/>
      <c r="B30" s="20"/>
      <c r="C30" s="20" t="s">
        <v>85</v>
      </c>
      <c r="D30" s="21"/>
      <c r="E30" s="20"/>
      <c r="F30" s="22"/>
      <c r="G30" s="22"/>
      <c r="H30" s="23"/>
      <c r="I30" s="23"/>
      <c r="J30" s="22"/>
      <c r="K30" s="22"/>
    </row>
    <row r="31" spans="1:11" ht="15">
      <c r="A31" s="135"/>
      <c r="B31" s="135"/>
      <c r="C31" s="135"/>
      <c r="D31" s="135"/>
      <c r="E31" s="135"/>
      <c r="F31" s="135"/>
      <c r="G31" s="135"/>
      <c r="H31" s="135"/>
      <c r="I31" s="135"/>
      <c r="J31" s="25" t="s">
        <v>86</v>
      </c>
      <c r="K31" s="25" t="s">
        <v>87</v>
      </c>
    </row>
    <row r="32" spans="1:11" ht="15">
      <c r="A32" s="135"/>
      <c r="B32" s="135"/>
      <c r="C32" s="135"/>
      <c r="D32" s="135"/>
      <c r="E32" s="135"/>
      <c r="F32" s="135"/>
      <c r="G32" s="135"/>
      <c r="H32" s="135"/>
      <c r="I32" s="135"/>
      <c r="J32" s="25"/>
      <c r="K32" s="25" t="s">
        <v>88</v>
      </c>
    </row>
  </sheetData>
  <sheetProtection/>
  <mergeCells count="29">
    <mergeCell ref="A31:I32"/>
    <mergeCell ref="M8:N8"/>
    <mergeCell ref="A1:K1"/>
    <mergeCell ref="A2:K2"/>
    <mergeCell ref="A3:K3"/>
    <mergeCell ref="A5:N5"/>
    <mergeCell ref="B6:E6"/>
    <mergeCell ref="F6:G6"/>
    <mergeCell ref="H6:L6"/>
    <mergeCell ref="M9:N9"/>
    <mergeCell ref="F10:G10"/>
    <mergeCell ref="H10:L10"/>
    <mergeCell ref="M10:N10"/>
    <mergeCell ref="M6:N6"/>
    <mergeCell ref="F7:G7"/>
    <mergeCell ref="H7:L7"/>
    <mergeCell ref="M7:N7"/>
    <mergeCell ref="F8:G8"/>
    <mergeCell ref="H8:L8"/>
    <mergeCell ref="B11:E11"/>
    <mergeCell ref="F11:G11"/>
    <mergeCell ref="H11:L11"/>
    <mergeCell ref="M11:N11"/>
    <mergeCell ref="B7:E7"/>
    <mergeCell ref="B8:E8"/>
    <mergeCell ref="B9:E9"/>
    <mergeCell ref="B10:E10"/>
    <mergeCell ref="F9:G9"/>
    <mergeCell ref="H9:L9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zruano</cp:lastModifiedBy>
  <cp:lastPrinted>2018-07-03T19:04:03Z</cp:lastPrinted>
  <dcterms:created xsi:type="dcterms:W3CDTF">2015-08-25T14:37:43Z</dcterms:created>
  <dcterms:modified xsi:type="dcterms:W3CDTF">2019-09-23T13:05:37Z</dcterms:modified>
  <cp:category/>
  <cp:version/>
  <cp:contentType/>
  <cp:contentStatus/>
</cp:coreProperties>
</file>