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Z:\PLANO DE APLICAÇÃO DA COBRANÇA\2023\"/>
    </mc:Choice>
  </mc:AlternateContent>
  <xr:revisionPtr revIDLastSave="0" documentId="13_ncr:1_{5E3727C0-73A0-4080-AFB7-E37E171766F1}" xr6:coauthVersionLast="47" xr6:coauthVersionMax="47" xr10:uidLastSave="{00000000-0000-0000-0000-000000000000}"/>
  <bookViews>
    <workbookView xWindow="-20520" yWindow="2100" windowWidth="20640" windowHeight="11160" xr2:uid="{00000000-000D-0000-FFFF-FFFF00000000}"/>
  </bookViews>
  <sheets>
    <sheet name="Anexo III PAC" sheetId="1" r:id="rId1"/>
  </sheets>
  <definedNames>
    <definedName name="_xlnm._FilterDatabase" localSheetId="0" hidden="1">'Anexo III PAC'!$A$1:$O$53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1" l="1"/>
  <c r="Q54" i="1"/>
  <c r="P54" i="1"/>
  <c r="P4" i="1"/>
  <c r="P3" i="1"/>
  <c r="P2" i="1"/>
  <c r="P53" i="1"/>
  <c r="P52" i="1"/>
  <c r="P5" i="1"/>
  <c r="Q7" i="1"/>
  <c r="Q8" i="1"/>
  <c r="Q9" i="1"/>
  <c r="Q10" i="1"/>
  <c r="Q11" i="1"/>
  <c r="Q6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12" i="1"/>
</calcChain>
</file>

<file path=xl/sharedStrings.xml><?xml version="1.0" encoding="utf-8"?>
<sst xmlns="http://schemas.openxmlformats.org/spreadsheetml/2006/main" count="395" uniqueCount="193">
  <si>
    <t>Código do empreendimento</t>
  </si>
  <si>
    <t>Nº Contrato</t>
  </si>
  <si>
    <t>Data Assinatura</t>
  </si>
  <si>
    <t>Data de Conclusão ou Cancelamento</t>
  </si>
  <si>
    <t>Status</t>
  </si>
  <si>
    <t>Tomador</t>
  </si>
  <si>
    <t>Segmento</t>
  </si>
  <si>
    <t>Nome Empreendimento</t>
  </si>
  <si>
    <t>Município Empreendimento</t>
  </si>
  <si>
    <t>Colegiado</t>
  </si>
  <si>
    <t>Valor Pleiteado</t>
  </si>
  <si>
    <t>Valor Aprovado</t>
  </si>
  <si>
    <t>Valor Aditado</t>
  </si>
  <si>
    <t>Valor Pago</t>
  </si>
  <si>
    <t>Valor a pagar</t>
  </si>
  <si>
    <t>Cancelado</t>
  </si>
  <si>
    <t>PREFEITURA MUNICIPAL DE DESCALVADO</t>
  </si>
  <si>
    <t>Município</t>
  </si>
  <si>
    <t>Descalvado</t>
  </si>
  <si>
    <t>MOGI</t>
  </si>
  <si>
    <t>Conclusão</t>
  </si>
  <si>
    <t>SERVIÇO DE ÁGUA E ESGOTO DE PIRASSUNUNGA - SAEP</t>
  </si>
  <si>
    <t>Pirassununga</t>
  </si>
  <si>
    <t>PREFEITURA MUNICIPAL DE SANTA LÚCIA</t>
  </si>
  <si>
    <t>Santa Lúcia</t>
  </si>
  <si>
    <t>PREFEITURA MUNICIPAL DE GUARIBA</t>
  </si>
  <si>
    <t>Guariba</t>
  </si>
  <si>
    <t>SERVICO AUTONOMO DE AGUA, ESGOTO E MEIO AMBIENTE DE SERTAOZINHO - SAEMAS</t>
  </si>
  <si>
    <t>Sertãozinho</t>
  </si>
  <si>
    <t>Itapira</t>
  </si>
  <si>
    <t>SERVIÇO AUTÔNOMO DE ÁGUA E ESGOTOS DE MOGI MIRIM</t>
  </si>
  <si>
    <t>Mogi Mirim</t>
  </si>
  <si>
    <t>PREFEITURA MUNICIPAL DE ITAPIRA</t>
  </si>
  <si>
    <t>Sociedade Civil</t>
  </si>
  <si>
    <t>Em execução</t>
  </si>
  <si>
    <t>PREFEITURA MUNICIPAL DE ESPIRITO SANTO DO PINHAL</t>
  </si>
  <si>
    <t>Espírito Santo do Pinhal</t>
  </si>
  <si>
    <t>PREFEITURA MUNICIPAL DE SANTA CRUZ DA CONCEIÇÃO</t>
  </si>
  <si>
    <t>Santa Cruz da Conceição</t>
  </si>
  <si>
    <t>SANEAMENTO AMBIENTAL DE ÁGUAS DE LINDÓIA - SAAE</t>
  </si>
  <si>
    <t>Águas de Lindóia</t>
  </si>
  <si>
    <t>PREFEITURA MUNICIPAL DE PRADOPOLIS</t>
  </si>
  <si>
    <t>Pradópolis</t>
  </si>
  <si>
    <t>SAE - SERVICO AUTONOMO DE AGUA E ESGOTO DE VARGEM GRANDE DO SUL</t>
  </si>
  <si>
    <t>Vargem Grande do Sul</t>
  </si>
  <si>
    <t>PREFEITURA MUNICIPAL DE AGUAS DA PRATA</t>
  </si>
  <si>
    <t>Águas da Prata</t>
  </si>
  <si>
    <t>2019-MOGI_COB-22</t>
  </si>
  <si>
    <t>243/2019</t>
  </si>
  <si>
    <t>IMPLANTAÇÃO DO PROJETO DE COMBATE AS PERDAS DE ÁGUA, FORNECIMENTO E INSTALAÇÃO DE MACROMEDIDOR DE VAZÃO, SETORIZAÇÃO, MODELAGEM MATEMÁTICA DOS SETORES 6 E 7 E SUBSTITUIÇÃO DE HIDROMETROS DO MUNICÍPIO</t>
  </si>
  <si>
    <t>PREFEITURA MUNICIPAL DE PORTO FERREIRA</t>
  </si>
  <si>
    <t>Porto Ferreira</t>
  </si>
  <si>
    <t>São João da Boa Vista</t>
  </si>
  <si>
    <t>2019-MOGI_COB-21</t>
  </si>
  <si>
    <t>374/2019</t>
  </si>
  <si>
    <t>IMPLANTAÇÃO DE MACROMEDIDORES E TELEMETRIA EM DISTRITOS DE MEDIÇÃO E CONTROLE DO MUNICÍPIO DE PIRASSUNUNGA</t>
  </si>
  <si>
    <t>PREFEITURA MUNICIPAL DE GUATAPARA</t>
  </si>
  <si>
    <t>Guatapará</t>
  </si>
  <si>
    <t>PREFEITURA MUNICIPAL DE SOCORRO</t>
  </si>
  <si>
    <t>PREFEITURA MUNICIPAL DE SANTA CRUZ DAS PALMEIRAS</t>
  </si>
  <si>
    <t>Santa Cruz das Palmeiras</t>
  </si>
  <si>
    <t>SAECIL - SUPERINTENDENCIA DE AGUA E ESGOTO DA CIDADE DE LEME</t>
  </si>
  <si>
    <t>Leme</t>
  </si>
  <si>
    <t>Socorro</t>
  </si>
  <si>
    <t>Ações de combate às perdas de água com substituição de hidrômetros no Município de Águas de Lindóia/SP</t>
  </si>
  <si>
    <t>SAMAE - SERVIÇO AUTÔNOMO MUNICIPAL DE ÁGUA E ESGOTO DE MOGI GUAÇU</t>
  </si>
  <si>
    <t>Mogi Guaçu</t>
  </si>
  <si>
    <t>2020-MOGI_COB-58</t>
  </si>
  <si>
    <t>133/2021</t>
  </si>
  <si>
    <t>Intervenções nas Redes de Microdrenagem da Av. Rafael Gualda Garcia</t>
  </si>
  <si>
    <t>ASSOCIACAO INSTITUTO CULTURAL JANELA ABERTA</t>
  </si>
  <si>
    <t>2020-MOGI_COB-64</t>
  </si>
  <si>
    <t>128/2021</t>
  </si>
  <si>
    <t>Execução de obras de microdrenagem na Rua Prudente de Moraes</t>
  </si>
  <si>
    <t>Não Iniciado</t>
  </si>
  <si>
    <t>2021-MOGI_COB-66</t>
  </si>
  <si>
    <t>133/2022</t>
  </si>
  <si>
    <t>Instalação e fornecimento de equipamentos, obra e logística da ETE do Bairro Paraíso</t>
  </si>
  <si>
    <t>2021-MOGI_COB-70</t>
  </si>
  <si>
    <t>159/2022</t>
  </si>
  <si>
    <t>CONSTRUÇÃO DE SISTEMA DE DRENAGEM URBANA DE ÁGUAS PLUVIAIS, NA AVENIDA OTÁVIO RANGEL, NO MUNICÍPIO DE GUARIBA (6ª ETAPA)</t>
  </si>
  <si>
    <t>2021-MOGI_COB-74</t>
  </si>
  <si>
    <t>171/2022</t>
  </si>
  <si>
    <t>Fundação de Ensino Octávio Bastos</t>
  </si>
  <si>
    <t>RESTAURAÇÃO ECOLÓGICA DE ÁREAS CILIARES DA FAZENDA PRATA (FAZENDA ESCOLA - UNIFEOB)</t>
  </si>
  <si>
    <t>2021-MOGI_COB-72</t>
  </si>
  <si>
    <t>167/2022</t>
  </si>
  <si>
    <t>PROJETO EXECUTIVO DE ADEQUAÇÃO DE ESTRADAS RURAIS - CONTEMPLANDO O PLANO DIRETOR DE CONTROLE DE EROSÃO RURAL DA ESTÂNCIA HIDROMINERAL DE ÁGUAS DA PRATA</t>
  </si>
  <si>
    <t>2021-MOGI_COB-80</t>
  </si>
  <si>
    <t>137/2022</t>
  </si>
  <si>
    <t>Serviços e Obras de engenharia para impermeabilização final da base da terceira camada de resíduos sólidos do aterro sanitário municipal de Itapira</t>
  </si>
  <si>
    <t>2021-MOGI_COB-79</t>
  </si>
  <si>
    <t>179/2022</t>
  </si>
  <si>
    <t>PROGRAMA DE SANEAMENTO RURAL NA BACIA DO RIO DO PEIXE</t>
  </si>
  <si>
    <t>2021-MOGI_COB-78</t>
  </si>
  <si>
    <t>185/2022</t>
  </si>
  <si>
    <t>INTERLIGAÇÃO DO EMISSÁRIO PAULA BUENO</t>
  </si>
  <si>
    <t>2021-MOGI_COB-76</t>
  </si>
  <si>
    <t>PROJETO DE RECUPERAÇÃO FLORESTAL DO MANANCIAL DA SUB-BACIA DO CÓRREGO BURACO DA ONÇA</t>
  </si>
  <si>
    <t>2022-MOGI_COB-87</t>
  </si>
  <si>
    <t>Indicada</t>
  </si>
  <si>
    <t>IMPLANTAÇÃO DE PÁTIO DE MANEJO E COMPOSTAGEM DE RESÍDUOS SÓLIDOS ORGÂNICOS</t>
  </si>
  <si>
    <t>2022-MOGI_COB-91</t>
  </si>
  <si>
    <t>PREFEITURA MUNICIPAL DE VARGEM GRANDE DO SUL</t>
  </si>
  <si>
    <t>DRENAGEM PLUVIAL DE RUAS DA COHAB HOMERO CELESTINO CORREA LEITE - COHAB I</t>
  </si>
  <si>
    <t>2022-MOGI_COB-88</t>
  </si>
  <si>
    <t>Serviços e Obras de engenharia para implantação parcial do sistema de drenagem de águas pluviais e elementos físicos do sistema de monitoramento geotécnico e ambiental do aterro sanitário municipal de</t>
  </si>
  <si>
    <t>2022-MOGI_COB-90</t>
  </si>
  <si>
    <t>IMPLANTAÇÃO DO PROJETO DE COMBATE AS PERDAS DE ÁGUA, ATRAVÉS DA IMPLANTAÇÃO DO SETOR 20, COM MODELAGEM MATEMATICA E PESQUISA DE VAZAMENTO NO MUNICIPIO DE VARGEM GRANDE DO SUL ? SP</t>
  </si>
  <si>
    <t>2022-MOGI_COB-85</t>
  </si>
  <si>
    <t>ELABORAÇÃO DE PROJETO EXECUTIVO PARA IMPLANTAÇÃO DE EMISSÁRIO DE ESGOTO NO MUNICÍPIO DE DESCALVADO-SP</t>
  </si>
  <si>
    <t>2022-MOGI_COB-99</t>
  </si>
  <si>
    <t>Execução da Drenagem Urbana no Bairro Vila São Pedro, município de Espírito Santo do Pinhal</t>
  </si>
  <si>
    <t>2022-MOGI_COB-84</t>
  </si>
  <si>
    <t>AUTOMAÇÃO DE VRP E MONITORAMENTO DE PRESSÕES EM PONTOS CRITICOS EM SETORES DE ABASTECIMENTO VISANDO A REDUÇÃO ÀS PERDAS DE ÁGUA NO MUNICÍPIO DE PIRASSUNUNGA - SP</t>
  </si>
  <si>
    <t>2022-MOGI_COB-95</t>
  </si>
  <si>
    <t>EXECUÇÃO DE OBRAS DE MICRODRENAGEM NA RUA PRUDENTE DE MORAES (2° FASE)</t>
  </si>
  <si>
    <t>2022-MOGI_COB-83</t>
  </si>
  <si>
    <t>SERVIÇO AUTÔNOMO DE ÁGUA E ESGOTO DE SÃO CARLOS - S.A.A.E.</t>
  </si>
  <si>
    <t>SUBSTITUIÇÃO DO EMISSÁRIO DE ESGOTO DO DISTRITO DE ÁGUA VERMELHA - SÃO CARLOS - SP</t>
  </si>
  <si>
    <t>São Carlos</t>
  </si>
  <si>
    <t>2022-MOGI_COB-97</t>
  </si>
  <si>
    <t>CANALIZAÇÃO DO CÓRREGO JORDÃO, NO TRECHO COMPREENDIDO ENTRE A AV. DAVID LOUZADA E AV. VICTOR VALENTIE DE OLIVEIRA, NO MUNICÍPIO DE GUARIBA</t>
  </si>
  <si>
    <t>2022-MOGI_COB-93</t>
  </si>
  <si>
    <t>SERVIÇO AUTÔNOMO DE ÁGUA E ESGOTO DE CRAVINHOS</t>
  </si>
  <si>
    <t>AÇÕES DE COMBATE ÀS PERDAS DE ÁGUA</t>
  </si>
  <si>
    <t>Cravinhos</t>
  </si>
  <si>
    <t>2022-MOGI_COB-98</t>
  </si>
  <si>
    <t>EXECUÇÃO DE OBRA DE INFRAESTRUTURA (DRENAGEM DE ÁGUAS PLUVIAIS, RECOMPOSIÇÃO ASFÁLTICA, CALÇAMENTO E RECUPERAÇÃO DE ÁREA DEGRADADA) - JARDIM SÃO MANOEL - PORTO FERREIRA/SP</t>
  </si>
  <si>
    <t>2022-MOGI_COB-89</t>
  </si>
  <si>
    <t>PROJETO EXECUTIVO DE DESASSOREAMENTO E RECUPERAÇÃO DE ÁREAS DEGRADADAS ? PISCINA DO BOI E RIBEIRÃO DA PRATA NO MUNICÍPIO DE ÁGUAS DA PRATA</t>
  </si>
  <si>
    <t>2022-MOGI_COB-92</t>
  </si>
  <si>
    <t>PROJETO EXECUTIVO DE REDES DE DISTRIBUIÇÃO E RESERVATÓRIO NO SETOR 2 DO PDCPA DO MUNICÍPIO DE GUATAPARÁ</t>
  </si>
  <si>
    <t>2022-MOGI_COB-86</t>
  </si>
  <si>
    <t>Construção de Galpão para manejo de Resíduos Sólidos</t>
  </si>
  <si>
    <t>2022-MOGI_COB-94</t>
  </si>
  <si>
    <t>PROJETOS EXECUTIVOS DO SISTEMA DE MICRODRENAGEM URBANA - CONTEMPLANDO O PLANO DE DRENAGEM URBANA DO MUNICÍPIO DE SANTA LÚCIA</t>
  </si>
  <si>
    <t>2022-MOGI_COB-82</t>
  </si>
  <si>
    <t>Instalação Elétrica e Hidráulica da ETE do Bairro Paraíso</t>
  </si>
  <si>
    <t>2022-MOGI_COB-81</t>
  </si>
  <si>
    <t>PREFEITURA MUNICIPAL DE RINCÃO</t>
  </si>
  <si>
    <t>ELABORAÇÃO DE PROJETO EXECUTIVO DA ESTAÇÃO DE TRATAMENTO DE EFLUENTES DO MUNICÍPIO DE RINCÃO - SP</t>
  </si>
  <si>
    <t>Rincão</t>
  </si>
  <si>
    <t>2022-MOGI_COB-96</t>
  </si>
  <si>
    <t>EXECUÇÃO DE GALERIA DE ÁGUAS PLUVIAIS - RUA ATÍLIO PERTICARRARI</t>
  </si>
  <si>
    <t>2022-MOGI_COB-100</t>
  </si>
  <si>
    <t>FUNDAÇÃO DE APOIO À PESQUISA AGRICOLA - FUNDAG</t>
  </si>
  <si>
    <t>SS-Sala de Situação no CBH MOGI e Monitoramento de Recursos Hídricos Agro hidrológicos</t>
  </si>
  <si>
    <t>Ribeirão Preto</t>
  </si>
  <si>
    <t>2022-MOGI_COB-111</t>
  </si>
  <si>
    <t>Aquisição de dataloggers GPRS/3G para monitoramento de pressão das redes de água, visando o controle de perdas no sistema de abastecimento público do município de Leme.</t>
  </si>
  <si>
    <t>2022-MOGI_COB-110</t>
  </si>
  <si>
    <t>2022-MOGI_COB-117</t>
  </si>
  <si>
    <t>PROJETOS EXECUTIVOS DO SISTEMA DE DRENAGEM URBANA - CONTEMPLANDO O PLANO DIRETOR DE MACRODRENAGEM URBANA DO MUNICÍPIO DE RINCÃO</t>
  </si>
  <si>
    <t>2022-MOGI_COB-108</t>
  </si>
  <si>
    <t>ELABORAÇÃO DE DIAGNÓSTICO E PROJETO DE RECOMPOSIÇÃO FLORESTAL DAS NASCENTES E CÓRREGOS DA BACIA HIDROGRÁFICA RIBEIRÃO DAS ANHUMAS</t>
  </si>
  <si>
    <t>2022-MOGI_COB-104</t>
  </si>
  <si>
    <t>Elaboração de projeto executivo do sistema de tratamento e recuperação de águas residuais da ETA 1 (Lodo de ETA) (PRIORITÁRIO)</t>
  </si>
  <si>
    <t>2022-MOGI_COB-107</t>
  </si>
  <si>
    <t>PROJETO EXECUTIVO DE ADEQUAÇÃO DAS ESTR. MUNICIPAIS NÃO PAVIMENTADAS AGP 330, AGP 330-1, AGP 330-2 E ESTRADA PICO DO GAVIÃO VISANDO A MITIGAÇÃO DE ASSOREAMENTO E PROCESSOS EROSIVOS EM MANANCIAIS PROX.</t>
  </si>
  <si>
    <t>2022-MOGI_COB-114</t>
  </si>
  <si>
    <t>Realização de serviços de redução das perdas de água no município de Pirassununga com a substituição de 1.950 hidrômetros (Fase 1) (NÃO PRIORITÁRIO)</t>
  </si>
  <si>
    <t>2022-MOGI_COB-101</t>
  </si>
  <si>
    <t>Elaboração do Projeto Executivo do Coletor Tronco de Esgotos da Bacia do Córrego Bairrinho - (PRIORITÁRIO)</t>
  </si>
  <si>
    <t>2022-MOGI_COB-118</t>
  </si>
  <si>
    <t>PREFEITURA MUNICIPAL DE SANTO ANTONIO DO JARDIM</t>
  </si>
  <si>
    <t>Construção de Galeria de Águas Pluviais no município de Santo Antônio do Jardim</t>
  </si>
  <si>
    <t>Santo Antônio do Jardim</t>
  </si>
  <si>
    <t>2022-MOGI_COB-102</t>
  </si>
  <si>
    <t>PROGRAMA DE SANEAMENTO RURAL NA BACIA DO RIO DO PEIXE-ETAPA II- PRIORITÁRIO</t>
  </si>
  <si>
    <t>2022-MOGI_COB-113</t>
  </si>
  <si>
    <t>Implantação do programa de controle de perdas através de controle e monitoramento de pressões (NÃO PRIORITÁRIO)</t>
  </si>
  <si>
    <t>2022-MOGI_COB-112</t>
  </si>
  <si>
    <t>Implantação do projeto de combate às perdas de água através da implantação da macromedição de vazão, nível e automação do setor jardim do lago.</t>
  </si>
  <si>
    <t>2022-MOGI_COB-116</t>
  </si>
  <si>
    <t>CONSTRUÇÃO DE TRAVESSIA EM ADUELA DE CONCRETO, NA AV. VICTOR VALENTIE DE OLIVEIRA, NO CÓRREGO JORDÃO</t>
  </si>
  <si>
    <t>2022-MOGI_COB-119</t>
  </si>
  <si>
    <t>Práticas Conservacionistas da Água e do Solo no Circuito das Águas - NÃO PRIORITÁRIO</t>
  </si>
  <si>
    <t>2022-MOGI_COB-115</t>
  </si>
  <si>
    <t>EXECUÇÃO DE OBRAS DE MICRODRENAGEM NA RUA PRUDENTE DE MORAES (1° FASE)</t>
  </si>
  <si>
    <t>2022-MOGI_COB-103</t>
  </si>
  <si>
    <t>EXECUÇÃO DE MURO LONGITUDINAL EM GABIÃO PARA PROTEÇÃO DE MARGEM EM CURSO D?ÁGUA</t>
  </si>
  <si>
    <t>2022-MOGI_COB-106</t>
  </si>
  <si>
    <t>2022-MOGI_COB-109</t>
  </si>
  <si>
    <t>2022-MOGI_COB-120</t>
  </si>
  <si>
    <t>COMUNICA EA MOGI - Campanha educativa voltada para a conservação e gestão dos recursos hídricos</t>
  </si>
  <si>
    <t>2022-MOGI_COB-105</t>
  </si>
  <si>
    <t>Restauração da área de preservação permanente utilizada para abastecimento de água do assentamento Santa Helena, São Carlos, SP - Protegendo águas</t>
  </si>
  <si>
    <t>Disponível para utilização</t>
  </si>
  <si>
    <t>Comprometido</t>
  </si>
  <si>
    <t>período de consulta: a partir de 23 de março de 2022 a 23 de janeiro de 2023</t>
  </si>
  <si>
    <t>total</t>
  </si>
  <si>
    <t>item 6.7.2 do 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</si>
</sst>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wrapText="1"/>
    </xf>
    <xf numFmtId="4" fontId="0" fillId="0" borderId="10" xfId="0" applyNumberFormat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1009650</xdr:colOff>
          <xdr:row>0</xdr:row>
          <xdr:rowOff>247650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U55"/>
  <sheetViews>
    <sheetView showGridLines="0" tabSelected="1" topLeftCell="B1" zoomScale="110" zoomScaleNormal="110" workbookViewId="0">
      <pane ySplit="1" topLeftCell="A2" activePane="bottomLeft" state="frozen"/>
      <selection pane="bottomLeft" activeCell="P55" sqref="P55:Q55"/>
    </sheetView>
  </sheetViews>
  <sheetFormatPr defaultRowHeight="15" x14ac:dyDescent="0.25"/>
  <cols>
    <col min="1" max="1" width="20.7109375" style="9" customWidth="1"/>
    <col min="2" max="2" width="11.5703125" style="9" bestFit="1" customWidth="1"/>
    <col min="3" max="3" width="12.42578125" style="9" bestFit="1" customWidth="1"/>
    <col min="4" max="4" width="11.140625" style="10" customWidth="1"/>
    <col min="5" max="5" width="13" style="10" customWidth="1"/>
    <col min="6" max="6" width="36.5703125" style="11" hidden="1" customWidth="1"/>
    <col min="7" max="7" width="14.5703125" style="11" hidden="1" customWidth="1"/>
    <col min="8" max="8" width="36.5703125" style="11" hidden="1" customWidth="1"/>
    <col min="9" max="9" width="26.5703125" style="11" hidden="1" customWidth="1"/>
    <col min="10" max="10" width="9.85546875" style="9" hidden="1" customWidth="1"/>
    <col min="11" max="11" width="12.5703125" style="9" customWidth="1"/>
    <col min="12" max="12" width="13.140625" style="9" customWidth="1"/>
    <col min="13" max="13" width="11.140625" style="9" customWidth="1"/>
    <col min="14" max="14" width="12.28515625" style="9" customWidth="1"/>
    <col min="15" max="15" width="12.42578125" style="9" bestFit="1" customWidth="1"/>
    <col min="16" max="16" width="13.140625" style="9" customWidth="1"/>
    <col min="17" max="17" width="15.42578125" style="9" customWidth="1"/>
  </cols>
  <sheetData>
    <row r="1" spans="1:21" ht="45" customHeight="1" x14ac:dyDescent="0.25">
      <c r="A1" s="2" t="s">
        <v>0</v>
      </c>
      <c r="B1" s="2" t="s">
        <v>1</v>
      </c>
      <c r="C1" s="2" t="s">
        <v>4</v>
      </c>
      <c r="D1" s="4" t="s">
        <v>2</v>
      </c>
      <c r="E1" s="4" t="s">
        <v>3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188</v>
      </c>
      <c r="Q1" s="2" t="s">
        <v>189</v>
      </c>
      <c r="R1" s="14" t="s">
        <v>190</v>
      </c>
      <c r="S1" s="14"/>
      <c r="T1" s="14"/>
      <c r="U1" s="14"/>
    </row>
    <row r="2" spans="1:21" ht="22.5" customHeight="1" x14ac:dyDescent="0.25">
      <c r="A2" s="1" t="s">
        <v>67</v>
      </c>
      <c r="B2" s="1" t="s">
        <v>68</v>
      </c>
      <c r="C2" s="1" t="s">
        <v>15</v>
      </c>
      <c r="D2" s="5">
        <v>44299</v>
      </c>
      <c r="E2" s="5">
        <v>44725</v>
      </c>
      <c r="F2" s="6" t="s">
        <v>35</v>
      </c>
      <c r="G2" s="6" t="s">
        <v>17</v>
      </c>
      <c r="H2" s="6" t="s">
        <v>69</v>
      </c>
      <c r="I2" s="6" t="s">
        <v>36</v>
      </c>
      <c r="J2" s="1" t="s">
        <v>19</v>
      </c>
      <c r="K2" s="7">
        <v>385878.59</v>
      </c>
      <c r="L2" s="7">
        <v>385878.59</v>
      </c>
      <c r="M2" s="7">
        <v>0</v>
      </c>
      <c r="N2" s="7">
        <v>0</v>
      </c>
      <c r="O2" s="7"/>
      <c r="P2" s="8">
        <f>L2</f>
        <v>385878.59</v>
      </c>
      <c r="Q2" s="8"/>
    </row>
    <row r="3" spans="1:21" ht="22.5" customHeight="1" x14ac:dyDescent="0.25">
      <c r="A3" s="1" t="s">
        <v>71</v>
      </c>
      <c r="B3" s="1" t="s">
        <v>72</v>
      </c>
      <c r="C3" s="1" t="s">
        <v>15</v>
      </c>
      <c r="D3" s="5">
        <v>44298</v>
      </c>
      <c r="E3" s="5">
        <v>44725</v>
      </c>
      <c r="F3" s="6" t="s">
        <v>59</v>
      </c>
      <c r="G3" s="6" t="s">
        <v>17</v>
      </c>
      <c r="H3" s="6" t="s">
        <v>73</v>
      </c>
      <c r="I3" s="6" t="s">
        <v>60</v>
      </c>
      <c r="J3" s="1" t="s">
        <v>19</v>
      </c>
      <c r="K3" s="7">
        <v>415101.56</v>
      </c>
      <c r="L3" s="7">
        <v>415101.56</v>
      </c>
      <c r="M3" s="7">
        <v>0</v>
      </c>
      <c r="N3" s="7">
        <v>0</v>
      </c>
      <c r="O3" s="7"/>
      <c r="P3" s="8">
        <f>L3</f>
        <v>415101.56</v>
      </c>
      <c r="Q3" s="8"/>
    </row>
    <row r="4" spans="1:21" ht="22.5" customHeight="1" x14ac:dyDescent="0.25">
      <c r="A4" s="1" t="s">
        <v>97</v>
      </c>
      <c r="B4" s="1"/>
      <c r="C4" s="1" t="s">
        <v>15</v>
      </c>
      <c r="D4" s="5"/>
      <c r="E4" s="5">
        <v>44739</v>
      </c>
      <c r="F4" s="6" t="s">
        <v>16</v>
      </c>
      <c r="G4" s="6" t="s">
        <v>17</v>
      </c>
      <c r="H4" s="6" t="s">
        <v>98</v>
      </c>
      <c r="I4" s="6" t="s">
        <v>18</v>
      </c>
      <c r="J4" s="1" t="s">
        <v>19</v>
      </c>
      <c r="K4" s="7">
        <v>321986.37</v>
      </c>
      <c r="L4" s="7">
        <v>354185</v>
      </c>
      <c r="M4" s="7">
        <v>0</v>
      </c>
      <c r="N4" s="7"/>
      <c r="O4" s="7"/>
      <c r="P4" s="8">
        <f>K4</f>
        <v>321986.37</v>
      </c>
      <c r="Q4" s="8"/>
    </row>
    <row r="5" spans="1:21" ht="22.5" customHeight="1" x14ac:dyDescent="0.25">
      <c r="A5" s="1" t="s">
        <v>88</v>
      </c>
      <c r="B5" s="1" t="s">
        <v>89</v>
      </c>
      <c r="C5" s="1" t="s">
        <v>34</v>
      </c>
      <c r="D5" s="5">
        <v>44652</v>
      </c>
      <c r="E5" s="5"/>
      <c r="F5" s="6" t="s">
        <v>32</v>
      </c>
      <c r="G5" s="6" t="s">
        <v>17</v>
      </c>
      <c r="H5" s="6" t="s">
        <v>90</v>
      </c>
      <c r="I5" s="6" t="s">
        <v>29</v>
      </c>
      <c r="J5" s="1" t="s">
        <v>19</v>
      </c>
      <c r="K5" s="7">
        <v>299884.40999999997</v>
      </c>
      <c r="L5" s="7">
        <v>299884.40999999997</v>
      </c>
      <c r="M5" s="7">
        <v>0</v>
      </c>
      <c r="N5" s="7">
        <v>171335.21</v>
      </c>
      <c r="O5" s="7">
        <v>128549.2</v>
      </c>
      <c r="P5" s="8">
        <f>K5-L5</f>
        <v>0</v>
      </c>
      <c r="Q5" s="8"/>
    </row>
    <row r="6" spans="1:21" ht="22.5" customHeight="1" x14ac:dyDescent="0.25">
      <c r="A6" s="1" t="s">
        <v>75</v>
      </c>
      <c r="B6" s="1" t="s">
        <v>76</v>
      </c>
      <c r="C6" s="1" t="s">
        <v>74</v>
      </c>
      <c r="D6" s="5">
        <v>44652</v>
      </c>
      <c r="E6" s="5"/>
      <c r="F6" s="6" t="s">
        <v>37</v>
      </c>
      <c r="G6" s="6" t="s">
        <v>17</v>
      </c>
      <c r="H6" s="6" t="s">
        <v>77</v>
      </c>
      <c r="I6" s="6" t="s">
        <v>38</v>
      </c>
      <c r="J6" s="1" t="s">
        <v>19</v>
      </c>
      <c r="K6" s="7">
        <v>418000</v>
      </c>
      <c r="L6" s="7">
        <v>418000</v>
      </c>
      <c r="M6" s="7">
        <v>0</v>
      </c>
      <c r="N6" s="7">
        <v>0</v>
      </c>
      <c r="O6" s="7">
        <v>418000</v>
      </c>
      <c r="P6" s="8"/>
      <c r="Q6" s="8">
        <f>L6</f>
        <v>418000</v>
      </c>
    </row>
    <row r="7" spans="1:21" ht="22.5" customHeight="1" x14ac:dyDescent="0.25">
      <c r="A7" s="1" t="s">
        <v>78</v>
      </c>
      <c r="B7" s="1" t="s">
        <v>79</v>
      </c>
      <c r="C7" s="1" t="s">
        <v>74</v>
      </c>
      <c r="D7" s="5">
        <v>44671</v>
      </c>
      <c r="E7" s="5"/>
      <c r="F7" s="6" t="s">
        <v>25</v>
      </c>
      <c r="G7" s="6" t="s">
        <v>17</v>
      </c>
      <c r="H7" s="6" t="s">
        <v>80</v>
      </c>
      <c r="I7" s="6" t="s">
        <v>26</v>
      </c>
      <c r="J7" s="1" t="s">
        <v>19</v>
      </c>
      <c r="K7" s="7">
        <v>462628.65</v>
      </c>
      <c r="L7" s="7">
        <v>462628.65</v>
      </c>
      <c r="M7" s="7">
        <v>0</v>
      </c>
      <c r="N7" s="7">
        <v>0</v>
      </c>
      <c r="O7" s="7">
        <v>462628.65</v>
      </c>
      <c r="P7" s="8"/>
      <c r="Q7" s="8">
        <f t="shared" ref="Q7:Q11" si="0">L7</f>
        <v>462628.65</v>
      </c>
    </row>
    <row r="8" spans="1:21" ht="22.5" customHeight="1" x14ac:dyDescent="0.25">
      <c r="A8" s="1" t="s">
        <v>81</v>
      </c>
      <c r="B8" s="1" t="s">
        <v>82</v>
      </c>
      <c r="C8" s="1" t="s">
        <v>74</v>
      </c>
      <c r="D8" s="5">
        <v>44676</v>
      </c>
      <c r="E8" s="5"/>
      <c r="F8" s="6" t="s">
        <v>83</v>
      </c>
      <c r="G8" s="6" t="s">
        <v>33</v>
      </c>
      <c r="H8" s="6" t="s">
        <v>84</v>
      </c>
      <c r="I8" s="6" t="s">
        <v>52</v>
      </c>
      <c r="J8" s="1" t="s">
        <v>19</v>
      </c>
      <c r="K8" s="7">
        <v>313200</v>
      </c>
      <c r="L8" s="7">
        <v>313200</v>
      </c>
      <c r="M8" s="7">
        <v>0</v>
      </c>
      <c r="N8" s="7">
        <v>0</v>
      </c>
      <c r="O8" s="7">
        <v>313200</v>
      </c>
      <c r="P8" s="8"/>
      <c r="Q8" s="8">
        <f t="shared" si="0"/>
        <v>313200</v>
      </c>
    </row>
    <row r="9" spans="1:21" ht="22.5" customHeight="1" x14ac:dyDescent="0.25">
      <c r="A9" s="1" t="s">
        <v>85</v>
      </c>
      <c r="B9" s="1" t="s">
        <v>86</v>
      </c>
      <c r="C9" s="1" t="s">
        <v>74</v>
      </c>
      <c r="D9" s="5">
        <v>44671</v>
      </c>
      <c r="E9" s="5"/>
      <c r="F9" s="6" t="s">
        <v>45</v>
      </c>
      <c r="G9" s="6" t="s">
        <v>17</v>
      </c>
      <c r="H9" s="6" t="s">
        <v>87</v>
      </c>
      <c r="I9" s="6" t="s">
        <v>46</v>
      </c>
      <c r="J9" s="1" t="s">
        <v>19</v>
      </c>
      <c r="K9" s="7">
        <v>205133.6</v>
      </c>
      <c r="L9" s="7">
        <v>205133.6</v>
      </c>
      <c r="M9" s="7">
        <v>0</v>
      </c>
      <c r="N9" s="7"/>
      <c r="O9" s="7"/>
      <c r="P9" s="8"/>
      <c r="Q9" s="8">
        <f t="shared" si="0"/>
        <v>205133.6</v>
      </c>
    </row>
    <row r="10" spans="1:21" ht="22.5" customHeight="1" x14ac:dyDescent="0.25">
      <c r="A10" s="1" t="s">
        <v>91</v>
      </c>
      <c r="B10" s="1" t="s">
        <v>92</v>
      </c>
      <c r="C10" s="1" t="s">
        <v>74</v>
      </c>
      <c r="D10" s="5">
        <v>44652</v>
      </c>
      <c r="E10" s="5"/>
      <c r="F10" s="6" t="s">
        <v>58</v>
      </c>
      <c r="G10" s="6" t="s">
        <v>17</v>
      </c>
      <c r="H10" s="6" t="s">
        <v>93</v>
      </c>
      <c r="I10" s="6" t="s">
        <v>63</v>
      </c>
      <c r="J10" s="1" t="s">
        <v>19</v>
      </c>
      <c r="K10" s="7">
        <v>275492.44</v>
      </c>
      <c r="L10" s="7">
        <v>275644.44</v>
      </c>
      <c r="M10" s="7">
        <v>0</v>
      </c>
      <c r="N10" s="7">
        <v>0</v>
      </c>
      <c r="O10" s="7">
        <v>275644.44</v>
      </c>
      <c r="P10" s="8"/>
      <c r="Q10" s="8">
        <f t="shared" si="0"/>
        <v>275644.44</v>
      </c>
    </row>
    <row r="11" spans="1:21" ht="22.5" customHeight="1" x14ac:dyDescent="0.25">
      <c r="A11" s="1" t="s">
        <v>94</v>
      </c>
      <c r="B11" s="1" t="s">
        <v>95</v>
      </c>
      <c r="C11" s="1" t="s">
        <v>74</v>
      </c>
      <c r="D11" s="5">
        <v>44652</v>
      </c>
      <c r="E11" s="5"/>
      <c r="F11" s="6" t="s">
        <v>65</v>
      </c>
      <c r="G11" s="6" t="s">
        <v>17</v>
      </c>
      <c r="H11" s="6" t="s">
        <v>96</v>
      </c>
      <c r="I11" s="6" t="s">
        <v>66</v>
      </c>
      <c r="J11" s="1" t="s">
        <v>19</v>
      </c>
      <c r="K11" s="7">
        <v>240312.73</v>
      </c>
      <c r="L11" s="7">
        <v>240312.73</v>
      </c>
      <c r="M11" s="7">
        <v>0</v>
      </c>
      <c r="N11" s="7">
        <v>0</v>
      </c>
      <c r="O11" s="7">
        <v>240312.73</v>
      </c>
      <c r="P11" s="8"/>
      <c r="Q11" s="8">
        <f t="shared" si="0"/>
        <v>240312.73</v>
      </c>
    </row>
    <row r="12" spans="1:21" ht="22.5" customHeight="1" x14ac:dyDescent="0.25">
      <c r="A12" s="1" t="s">
        <v>99</v>
      </c>
      <c r="B12" s="1"/>
      <c r="C12" s="1" t="s">
        <v>100</v>
      </c>
      <c r="D12" s="5"/>
      <c r="E12" s="5"/>
      <c r="F12" s="6" t="s">
        <v>58</v>
      </c>
      <c r="G12" s="6" t="s">
        <v>17</v>
      </c>
      <c r="H12" s="6" t="s">
        <v>101</v>
      </c>
      <c r="I12" s="6" t="s">
        <v>63</v>
      </c>
      <c r="J12" s="1" t="s">
        <v>19</v>
      </c>
      <c r="K12" s="7">
        <v>388623.25</v>
      </c>
      <c r="L12" s="7"/>
      <c r="M12" s="7">
        <v>0</v>
      </c>
      <c r="N12" s="7"/>
      <c r="O12" s="7"/>
      <c r="P12" s="8"/>
      <c r="Q12" s="8">
        <f>K12</f>
        <v>388623.25</v>
      </c>
    </row>
    <row r="13" spans="1:21" ht="22.5" customHeight="1" x14ac:dyDescent="0.25">
      <c r="A13" s="1" t="s">
        <v>102</v>
      </c>
      <c r="B13" s="1"/>
      <c r="C13" s="1" t="s">
        <v>100</v>
      </c>
      <c r="D13" s="5"/>
      <c r="E13" s="5"/>
      <c r="F13" s="6" t="s">
        <v>103</v>
      </c>
      <c r="G13" s="6" t="s">
        <v>17</v>
      </c>
      <c r="H13" s="6" t="s">
        <v>104</v>
      </c>
      <c r="I13" s="6" t="s">
        <v>44</v>
      </c>
      <c r="J13" s="1" t="s">
        <v>19</v>
      </c>
      <c r="K13" s="7">
        <v>304049.13</v>
      </c>
      <c r="L13" s="7"/>
      <c r="M13" s="7">
        <v>0</v>
      </c>
      <c r="N13" s="7"/>
      <c r="O13" s="7"/>
      <c r="P13" s="8"/>
      <c r="Q13" s="8">
        <f t="shared" ref="Q13:Q51" si="1">K13</f>
        <v>304049.13</v>
      </c>
    </row>
    <row r="14" spans="1:21" ht="22.5" customHeight="1" x14ac:dyDescent="0.25">
      <c r="A14" s="1" t="s">
        <v>105</v>
      </c>
      <c r="B14" s="1"/>
      <c r="C14" s="1" t="s">
        <v>100</v>
      </c>
      <c r="D14" s="5"/>
      <c r="E14" s="5"/>
      <c r="F14" s="6" t="s">
        <v>32</v>
      </c>
      <c r="G14" s="6" t="s">
        <v>17</v>
      </c>
      <c r="H14" s="6" t="s">
        <v>106</v>
      </c>
      <c r="I14" s="6" t="s">
        <v>29</v>
      </c>
      <c r="J14" s="1" t="s">
        <v>19</v>
      </c>
      <c r="K14" s="7">
        <v>384935.85</v>
      </c>
      <c r="L14" s="7"/>
      <c r="M14" s="7">
        <v>0</v>
      </c>
      <c r="N14" s="7"/>
      <c r="O14" s="7"/>
      <c r="P14" s="8"/>
      <c r="Q14" s="8">
        <f t="shared" si="1"/>
        <v>384935.85</v>
      </c>
    </row>
    <row r="15" spans="1:21" ht="22.5" customHeight="1" x14ac:dyDescent="0.25">
      <c r="A15" s="1" t="s">
        <v>107</v>
      </c>
      <c r="B15" s="1"/>
      <c r="C15" s="1" t="s">
        <v>100</v>
      </c>
      <c r="D15" s="5"/>
      <c r="E15" s="5"/>
      <c r="F15" s="6" t="s">
        <v>43</v>
      </c>
      <c r="G15" s="6" t="s">
        <v>17</v>
      </c>
      <c r="H15" s="6" t="s">
        <v>108</v>
      </c>
      <c r="I15" s="6" t="s">
        <v>44</v>
      </c>
      <c r="J15" s="1" t="s">
        <v>19</v>
      </c>
      <c r="K15" s="7">
        <v>332474.02</v>
      </c>
      <c r="L15" s="7"/>
      <c r="M15" s="7">
        <v>0</v>
      </c>
      <c r="N15" s="7"/>
      <c r="O15" s="7"/>
      <c r="P15" s="8"/>
      <c r="Q15" s="8">
        <f t="shared" si="1"/>
        <v>332474.02</v>
      </c>
    </row>
    <row r="16" spans="1:21" ht="22.5" customHeight="1" x14ac:dyDescent="0.25">
      <c r="A16" s="1" t="s">
        <v>109</v>
      </c>
      <c r="B16" s="1"/>
      <c r="C16" s="1" t="s">
        <v>100</v>
      </c>
      <c r="D16" s="5"/>
      <c r="E16" s="5"/>
      <c r="F16" s="6" t="s">
        <v>16</v>
      </c>
      <c r="G16" s="6" t="s">
        <v>17</v>
      </c>
      <c r="H16" s="6" t="s">
        <v>110</v>
      </c>
      <c r="I16" s="6" t="s">
        <v>18</v>
      </c>
      <c r="J16" s="1" t="s">
        <v>19</v>
      </c>
      <c r="K16" s="7">
        <v>159615.67999999999</v>
      </c>
      <c r="L16" s="7"/>
      <c r="M16" s="7">
        <v>0</v>
      </c>
      <c r="N16" s="7"/>
      <c r="O16" s="7"/>
      <c r="P16" s="8"/>
      <c r="Q16" s="8">
        <f t="shared" si="1"/>
        <v>159615.67999999999</v>
      </c>
    </row>
    <row r="17" spans="1:17" ht="22.5" customHeight="1" x14ac:dyDescent="0.25">
      <c r="A17" s="1" t="s">
        <v>111</v>
      </c>
      <c r="B17" s="1"/>
      <c r="C17" s="1" t="s">
        <v>100</v>
      </c>
      <c r="D17" s="5"/>
      <c r="E17" s="5"/>
      <c r="F17" s="6" t="s">
        <v>35</v>
      </c>
      <c r="G17" s="6" t="s">
        <v>17</v>
      </c>
      <c r="H17" s="6" t="s">
        <v>112</v>
      </c>
      <c r="I17" s="6" t="s">
        <v>36</v>
      </c>
      <c r="J17" s="1" t="s">
        <v>19</v>
      </c>
      <c r="K17" s="7">
        <v>332176.7</v>
      </c>
      <c r="L17" s="7"/>
      <c r="M17" s="7">
        <v>0</v>
      </c>
      <c r="N17" s="7"/>
      <c r="O17" s="7"/>
      <c r="P17" s="8"/>
      <c r="Q17" s="8">
        <f t="shared" si="1"/>
        <v>332176.7</v>
      </c>
    </row>
    <row r="18" spans="1:17" ht="22.5" customHeight="1" x14ac:dyDescent="0.25">
      <c r="A18" s="1" t="s">
        <v>113</v>
      </c>
      <c r="B18" s="1"/>
      <c r="C18" s="1" t="s">
        <v>100</v>
      </c>
      <c r="D18" s="5"/>
      <c r="E18" s="5"/>
      <c r="F18" s="6" t="s">
        <v>21</v>
      </c>
      <c r="G18" s="6" t="s">
        <v>17</v>
      </c>
      <c r="H18" s="6" t="s">
        <v>114</v>
      </c>
      <c r="I18" s="6" t="s">
        <v>22</v>
      </c>
      <c r="J18" s="1" t="s">
        <v>19</v>
      </c>
      <c r="K18" s="7">
        <v>289728.71999999997</v>
      </c>
      <c r="L18" s="7"/>
      <c r="M18" s="7">
        <v>0</v>
      </c>
      <c r="N18" s="7"/>
      <c r="O18" s="7"/>
      <c r="P18" s="8"/>
      <c r="Q18" s="8">
        <f t="shared" si="1"/>
        <v>289728.71999999997</v>
      </c>
    </row>
    <row r="19" spans="1:17" ht="22.5" customHeight="1" x14ac:dyDescent="0.25">
      <c r="A19" s="1" t="s">
        <v>115</v>
      </c>
      <c r="B19" s="1"/>
      <c r="C19" s="1" t="s">
        <v>100</v>
      </c>
      <c r="D19" s="5"/>
      <c r="E19" s="5"/>
      <c r="F19" s="6" t="s">
        <v>59</v>
      </c>
      <c r="G19" s="6" t="s">
        <v>17</v>
      </c>
      <c r="H19" s="6" t="s">
        <v>116</v>
      </c>
      <c r="I19" s="6" t="s">
        <v>60</v>
      </c>
      <c r="J19" s="1" t="s">
        <v>19</v>
      </c>
      <c r="K19" s="7">
        <v>333097.59999999998</v>
      </c>
      <c r="L19" s="7"/>
      <c r="M19" s="7">
        <v>0</v>
      </c>
      <c r="N19" s="7"/>
      <c r="O19" s="7"/>
      <c r="P19" s="8"/>
      <c r="Q19" s="8">
        <f t="shared" si="1"/>
        <v>333097.59999999998</v>
      </c>
    </row>
    <row r="20" spans="1:17" ht="22.5" customHeight="1" x14ac:dyDescent="0.25">
      <c r="A20" s="1" t="s">
        <v>117</v>
      </c>
      <c r="B20" s="1"/>
      <c r="C20" s="1" t="s">
        <v>100</v>
      </c>
      <c r="D20" s="5"/>
      <c r="E20" s="5"/>
      <c r="F20" s="6" t="s">
        <v>118</v>
      </c>
      <c r="G20" s="6" t="s">
        <v>17</v>
      </c>
      <c r="H20" s="6" t="s">
        <v>119</v>
      </c>
      <c r="I20" s="6" t="s">
        <v>120</v>
      </c>
      <c r="J20" s="1" t="s">
        <v>19</v>
      </c>
      <c r="K20" s="7">
        <v>358282.23</v>
      </c>
      <c r="L20" s="7"/>
      <c r="M20" s="7">
        <v>0</v>
      </c>
      <c r="N20" s="7"/>
      <c r="O20" s="7"/>
      <c r="P20" s="8"/>
      <c r="Q20" s="8">
        <f t="shared" si="1"/>
        <v>358282.23</v>
      </c>
    </row>
    <row r="21" spans="1:17" ht="22.5" customHeight="1" x14ac:dyDescent="0.25">
      <c r="A21" s="1" t="s">
        <v>121</v>
      </c>
      <c r="B21" s="1"/>
      <c r="C21" s="1" t="s">
        <v>100</v>
      </c>
      <c r="D21" s="5"/>
      <c r="E21" s="5"/>
      <c r="F21" s="6" t="s">
        <v>25</v>
      </c>
      <c r="G21" s="6" t="s">
        <v>17</v>
      </c>
      <c r="H21" s="6" t="s">
        <v>122</v>
      </c>
      <c r="I21" s="6" t="s">
        <v>26</v>
      </c>
      <c r="J21" s="1" t="s">
        <v>19</v>
      </c>
      <c r="K21" s="7">
        <v>334071.34999999998</v>
      </c>
      <c r="L21" s="7"/>
      <c r="M21" s="7">
        <v>0</v>
      </c>
      <c r="N21" s="7"/>
      <c r="O21" s="7"/>
      <c r="P21" s="8"/>
      <c r="Q21" s="8">
        <f t="shared" si="1"/>
        <v>334071.34999999998</v>
      </c>
    </row>
    <row r="22" spans="1:17" ht="22.5" customHeight="1" x14ac:dyDescent="0.25">
      <c r="A22" s="1" t="s">
        <v>123</v>
      </c>
      <c r="B22" s="1"/>
      <c r="C22" s="1" t="s">
        <v>100</v>
      </c>
      <c r="D22" s="5"/>
      <c r="E22" s="5"/>
      <c r="F22" s="6" t="s">
        <v>124</v>
      </c>
      <c r="G22" s="6" t="s">
        <v>17</v>
      </c>
      <c r="H22" s="6" t="s">
        <v>125</v>
      </c>
      <c r="I22" s="6" t="s">
        <v>126</v>
      </c>
      <c r="J22" s="1" t="s">
        <v>19</v>
      </c>
      <c r="K22" s="7">
        <v>273444.96999999997</v>
      </c>
      <c r="L22" s="7"/>
      <c r="M22" s="7">
        <v>0</v>
      </c>
      <c r="N22" s="7"/>
      <c r="O22" s="7"/>
      <c r="P22" s="8"/>
      <c r="Q22" s="8">
        <f t="shared" si="1"/>
        <v>273444.96999999997</v>
      </c>
    </row>
    <row r="23" spans="1:17" ht="22.5" customHeight="1" x14ac:dyDescent="0.25">
      <c r="A23" s="1" t="s">
        <v>127</v>
      </c>
      <c r="B23" s="1"/>
      <c r="C23" s="1" t="s">
        <v>100</v>
      </c>
      <c r="D23" s="5"/>
      <c r="E23" s="5"/>
      <c r="F23" s="6" t="s">
        <v>50</v>
      </c>
      <c r="G23" s="6" t="s">
        <v>17</v>
      </c>
      <c r="H23" s="6" t="s">
        <v>128</v>
      </c>
      <c r="I23" s="6" t="s">
        <v>51</v>
      </c>
      <c r="J23" s="1" t="s">
        <v>19</v>
      </c>
      <c r="K23" s="7">
        <v>334000</v>
      </c>
      <c r="L23" s="7"/>
      <c r="M23" s="7">
        <v>0</v>
      </c>
      <c r="N23" s="7"/>
      <c r="O23" s="7"/>
      <c r="P23" s="8"/>
      <c r="Q23" s="8">
        <f t="shared" si="1"/>
        <v>334000</v>
      </c>
    </row>
    <row r="24" spans="1:17" ht="22.5" customHeight="1" x14ac:dyDescent="0.25">
      <c r="A24" s="1" t="s">
        <v>129</v>
      </c>
      <c r="B24" s="1"/>
      <c r="C24" s="1" t="s">
        <v>100</v>
      </c>
      <c r="D24" s="5"/>
      <c r="E24" s="5"/>
      <c r="F24" s="6" t="s">
        <v>45</v>
      </c>
      <c r="G24" s="6" t="s">
        <v>17</v>
      </c>
      <c r="H24" s="6" t="s">
        <v>130</v>
      </c>
      <c r="I24" s="6" t="s">
        <v>46</v>
      </c>
      <c r="J24" s="1" t="s">
        <v>19</v>
      </c>
      <c r="K24" s="7">
        <v>211926.96</v>
      </c>
      <c r="L24" s="7"/>
      <c r="M24" s="7">
        <v>0</v>
      </c>
      <c r="N24" s="7"/>
      <c r="O24" s="7"/>
      <c r="P24" s="8"/>
      <c r="Q24" s="8">
        <f t="shared" si="1"/>
        <v>211926.96</v>
      </c>
    </row>
    <row r="25" spans="1:17" ht="22.5" customHeight="1" x14ac:dyDescent="0.25">
      <c r="A25" s="1" t="s">
        <v>131</v>
      </c>
      <c r="B25" s="1"/>
      <c r="C25" s="1" t="s">
        <v>100</v>
      </c>
      <c r="D25" s="5"/>
      <c r="E25" s="5"/>
      <c r="F25" s="6" t="s">
        <v>56</v>
      </c>
      <c r="G25" s="6" t="s">
        <v>17</v>
      </c>
      <c r="H25" s="6" t="s">
        <v>132</v>
      </c>
      <c r="I25" s="6" t="s">
        <v>57</v>
      </c>
      <c r="J25" s="1" t="s">
        <v>19</v>
      </c>
      <c r="K25" s="7">
        <v>289118.59999999998</v>
      </c>
      <c r="L25" s="7"/>
      <c r="M25" s="7">
        <v>0</v>
      </c>
      <c r="N25" s="7"/>
      <c r="O25" s="7"/>
      <c r="P25" s="8"/>
      <c r="Q25" s="8">
        <f t="shared" si="1"/>
        <v>289118.59999999998</v>
      </c>
    </row>
    <row r="26" spans="1:17" ht="22.5" customHeight="1" x14ac:dyDescent="0.25">
      <c r="A26" s="1" t="s">
        <v>133</v>
      </c>
      <c r="B26" s="1"/>
      <c r="C26" s="1" t="s">
        <v>100</v>
      </c>
      <c r="D26" s="5"/>
      <c r="E26" s="5"/>
      <c r="F26" s="6" t="s">
        <v>41</v>
      </c>
      <c r="G26" s="6" t="s">
        <v>17</v>
      </c>
      <c r="H26" s="6" t="s">
        <v>134</v>
      </c>
      <c r="I26" s="6" t="s">
        <v>42</v>
      </c>
      <c r="J26" s="1" t="s">
        <v>19</v>
      </c>
      <c r="K26" s="7">
        <v>377681.01</v>
      </c>
      <c r="L26" s="7"/>
      <c r="M26" s="7">
        <v>0</v>
      </c>
      <c r="N26" s="7"/>
      <c r="O26" s="7"/>
      <c r="P26" s="8"/>
      <c r="Q26" s="8">
        <f t="shared" si="1"/>
        <v>377681.01</v>
      </c>
    </row>
    <row r="27" spans="1:17" ht="22.5" customHeight="1" x14ac:dyDescent="0.25">
      <c r="A27" s="1" t="s">
        <v>135</v>
      </c>
      <c r="B27" s="1"/>
      <c r="C27" s="1" t="s">
        <v>100</v>
      </c>
      <c r="D27" s="5"/>
      <c r="E27" s="5"/>
      <c r="F27" s="6" t="s">
        <v>23</v>
      </c>
      <c r="G27" s="6" t="s">
        <v>17</v>
      </c>
      <c r="H27" s="6" t="s">
        <v>136</v>
      </c>
      <c r="I27" s="6" t="s">
        <v>24</v>
      </c>
      <c r="J27" s="1" t="s">
        <v>19</v>
      </c>
      <c r="K27" s="7">
        <v>287900.48</v>
      </c>
      <c r="L27" s="7"/>
      <c r="M27" s="7">
        <v>0</v>
      </c>
      <c r="N27" s="7"/>
      <c r="O27" s="7"/>
      <c r="P27" s="8"/>
      <c r="Q27" s="8">
        <f t="shared" si="1"/>
        <v>287900.48</v>
      </c>
    </row>
    <row r="28" spans="1:17" ht="22.5" customHeight="1" x14ac:dyDescent="0.25">
      <c r="A28" s="1" t="s">
        <v>137</v>
      </c>
      <c r="B28" s="1"/>
      <c r="C28" s="1" t="s">
        <v>100</v>
      </c>
      <c r="D28" s="5"/>
      <c r="E28" s="5"/>
      <c r="F28" s="6" t="s">
        <v>37</v>
      </c>
      <c r="G28" s="6" t="s">
        <v>17</v>
      </c>
      <c r="H28" s="6" t="s">
        <v>138</v>
      </c>
      <c r="I28" s="6" t="s">
        <v>38</v>
      </c>
      <c r="J28" s="1" t="s">
        <v>19</v>
      </c>
      <c r="K28" s="7">
        <v>309147.73</v>
      </c>
      <c r="L28" s="7"/>
      <c r="M28" s="7">
        <v>0</v>
      </c>
      <c r="N28" s="7"/>
      <c r="O28" s="7"/>
      <c r="P28" s="8"/>
      <c r="Q28" s="8">
        <f t="shared" si="1"/>
        <v>309147.73</v>
      </c>
    </row>
    <row r="29" spans="1:17" ht="22.5" customHeight="1" x14ac:dyDescent="0.25">
      <c r="A29" s="1" t="s">
        <v>139</v>
      </c>
      <c r="B29" s="1"/>
      <c r="C29" s="1" t="s">
        <v>100</v>
      </c>
      <c r="D29" s="5"/>
      <c r="E29" s="5"/>
      <c r="F29" s="6" t="s">
        <v>140</v>
      </c>
      <c r="G29" s="6" t="s">
        <v>17</v>
      </c>
      <c r="H29" s="6" t="s">
        <v>141</v>
      </c>
      <c r="I29" s="6" t="s">
        <v>142</v>
      </c>
      <c r="J29" s="1" t="s">
        <v>19</v>
      </c>
      <c r="K29" s="7">
        <v>322733.59999999998</v>
      </c>
      <c r="L29" s="7"/>
      <c r="M29" s="7">
        <v>0</v>
      </c>
      <c r="N29" s="7"/>
      <c r="O29" s="7"/>
      <c r="P29" s="8"/>
      <c r="Q29" s="8">
        <f t="shared" si="1"/>
        <v>322733.59999999998</v>
      </c>
    </row>
    <row r="30" spans="1:17" ht="22.5" customHeight="1" x14ac:dyDescent="0.25">
      <c r="A30" s="1" t="s">
        <v>143</v>
      </c>
      <c r="B30" s="1"/>
      <c r="C30" s="1" t="s">
        <v>100</v>
      </c>
      <c r="D30" s="5"/>
      <c r="E30" s="5"/>
      <c r="F30" s="6" t="s">
        <v>27</v>
      </c>
      <c r="G30" s="6" t="s">
        <v>17</v>
      </c>
      <c r="H30" s="6" t="s">
        <v>144</v>
      </c>
      <c r="I30" s="6" t="s">
        <v>28</v>
      </c>
      <c r="J30" s="1" t="s">
        <v>19</v>
      </c>
      <c r="K30" s="7">
        <v>326857.65000000002</v>
      </c>
      <c r="L30" s="7"/>
      <c r="M30" s="7">
        <v>0</v>
      </c>
      <c r="N30" s="7"/>
      <c r="O30" s="7"/>
      <c r="P30" s="8"/>
      <c r="Q30" s="8">
        <f t="shared" si="1"/>
        <v>326857.65000000002</v>
      </c>
    </row>
    <row r="31" spans="1:17" ht="22.5" customHeight="1" x14ac:dyDescent="0.25">
      <c r="A31" s="1" t="s">
        <v>145</v>
      </c>
      <c r="B31" s="1"/>
      <c r="C31" s="1" t="s">
        <v>100</v>
      </c>
      <c r="D31" s="5"/>
      <c r="E31" s="5"/>
      <c r="F31" s="6" t="s">
        <v>146</v>
      </c>
      <c r="G31" s="6" t="s">
        <v>33</v>
      </c>
      <c r="H31" s="6" t="s">
        <v>147</v>
      </c>
      <c r="I31" s="6" t="s">
        <v>148</v>
      </c>
      <c r="J31" s="1" t="s">
        <v>19</v>
      </c>
      <c r="K31" s="7">
        <v>693400.88</v>
      </c>
      <c r="L31" s="7"/>
      <c r="M31" s="7">
        <v>0</v>
      </c>
      <c r="N31" s="7"/>
      <c r="O31" s="7"/>
      <c r="P31" s="8"/>
      <c r="Q31" s="8">
        <f t="shared" si="1"/>
        <v>693400.88</v>
      </c>
    </row>
    <row r="32" spans="1:17" ht="22.5" customHeight="1" x14ac:dyDescent="0.25">
      <c r="A32" s="1" t="s">
        <v>149</v>
      </c>
      <c r="B32" s="1"/>
      <c r="C32" s="1" t="s">
        <v>100</v>
      </c>
      <c r="D32" s="5"/>
      <c r="E32" s="5"/>
      <c r="F32" s="6" t="s">
        <v>61</v>
      </c>
      <c r="G32" s="6" t="s">
        <v>17</v>
      </c>
      <c r="H32" s="6" t="s">
        <v>150</v>
      </c>
      <c r="I32" s="6" t="s">
        <v>62</v>
      </c>
      <c r="J32" s="1" t="s">
        <v>19</v>
      </c>
      <c r="K32" s="7">
        <v>326674.13</v>
      </c>
      <c r="L32" s="7"/>
      <c r="M32" s="7">
        <v>0</v>
      </c>
      <c r="N32" s="7"/>
      <c r="O32" s="7"/>
      <c r="P32" s="8"/>
      <c r="Q32" s="8">
        <f t="shared" si="1"/>
        <v>326674.13</v>
      </c>
    </row>
    <row r="33" spans="1:17" ht="22.5" customHeight="1" x14ac:dyDescent="0.25">
      <c r="A33" s="1" t="s">
        <v>151</v>
      </c>
      <c r="B33" s="1"/>
      <c r="C33" s="1" t="s">
        <v>100</v>
      </c>
      <c r="D33" s="5"/>
      <c r="E33" s="5"/>
      <c r="F33" s="6" t="s">
        <v>140</v>
      </c>
      <c r="G33" s="6" t="s">
        <v>17</v>
      </c>
      <c r="H33" s="6" t="s">
        <v>125</v>
      </c>
      <c r="I33" s="6" t="s">
        <v>142</v>
      </c>
      <c r="J33" s="1" t="s">
        <v>19</v>
      </c>
      <c r="K33" s="7">
        <v>249466.45</v>
      </c>
      <c r="L33" s="7"/>
      <c r="M33" s="7">
        <v>0</v>
      </c>
      <c r="N33" s="7"/>
      <c r="O33" s="7"/>
      <c r="P33" s="8"/>
      <c r="Q33" s="8">
        <f t="shared" si="1"/>
        <v>249466.45</v>
      </c>
    </row>
    <row r="34" spans="1:17" ht="22.5" customHeight="1" x14ac:dyDescent="0.25">
      <c r="A34" s="1" t="s">
        <v>152</v>
      </c>
      <c r="B34" s="1"/>
      <c r="C34" s="1" t="s">
        <v>100</v>
      </c>
      <c r="D34" s="5"/>
      <c r="E34" s="5"/>
      <c r="F34" s="6" t="s">
        <v>140</v>
      </c>
      <c r="G34" s="6" t="s">
        <v>17</v>
      </c>
      <c r="H34" s="6" t="s">
        <v>153</v>
      </c>
      <c r="I34" s="6" t="s">
        <v>142</v>
      </c>
      <c r="J34" s="1" t="s">
        <v>19</v>
      </c>
      <c r="K34" s="7">
        <v>318680.32000000001</v>
      </c>
      <c r="L34" s="7"/>
      <c r="M34" s="7">
        <v>0</v>
      </c>
      <c r="N34" s="7"/>
      <c r="O34" s="7"/>
      <c r="P34" s="8"/>
      <c r="Q34" s="8">
        <f t="shared" si="1"/>
        <v>318680.32000000001</v>
      </c>
    </row>
    <row r="35" spans="1:17" ht="22.5" customHeight="1" x14ac:dyDescent="0.25">
      <c r="A35" s="1" t="s">
        <v>154</v>
      </c>
      <c r="B35" s="1"/>
      <c r="C35" s="1" t="s">
        <v>100</v>
      </c>
      <c r="D35" s="5"/>
      <c r="E35" s="5"/>
      <c r="F35" s="6" t="s">
        <v>23</v>
      </c>
      <c r="G35" s="6" t="s">
        <v>17</v>
      </c>
      <c r="H35" s="6" t="s">
        <v>155</v>
      </c>
      <c r="I35" s="6" t="s">
        <v>24</v>
      </c>
      <c r="J35" s="1" t="s">
        <v>19</v>
      </c>
      <c r="K35" s="7">
        <v>229478.76</v>
      </c>
      <c r="L35" s="7"/>
      <c r="M35" s="7">
        <v>0</v>
      </c>
      <c r="N35" s="7"/>
      <c r="O35" s="7"/>
      <c r="P35" s="8"/>
      <c r="Q35" s="8">
        <f t="shared" si="1"/>
        <v>229478.76</v>
      </c>
    </row>
    <row r="36" spans="1:17" ht="22.5" customHeight="1" x14ac:dyDescent="0.25">
      <c r="A36" s="1" t="s">
        <v>156</v>
      </c>
      <c r="B36" s="1"/>
      <c r="C36" s="1" t="s">
        <v>100</v>
      </c>
      <c r="D36" s="5"/>
      <c r="E36" s="5"/>
      <c r="F36" s="6" t="s">
        <v>21</v>
      </c>
      <c r="G36" s="6" t="s">
        <v>17</v>
      </c>
      <c r="H36" s="6" t="s">
        <v>157</v>
      </c>
      <c r="I36" s="6" t="s">
        <v>22</v>
      </c>
      <c r="J36" s="1" t="s">
        <v>19</v>
      </c>
      <c r="K36" s="7">
        <v>220829.06</v>
      </c>
      <c r="L36" s="7"/>
      <c r="M36" s="7">
        <v>0</v>
      </c>
      <c r="N36" s="7"/>
      <c r="O36" s="7"/>
      <c r="P36" s="8"/>
      <c r="Q36" s="8">
        <f t="shared" si="1"/>
        <v>220829.06</v>
      </c>
    </row>
    <row r="37" spans="1:17" ht="22.5" customHeight="1" x14ac:dyDescent="0.25">
      <c r="A37" s="1" t="s">
        <v>158</v>
      </c>
      <c r="B37" s="1"/>
      <c r="C37" s="1" t="s">
        <v>100</v>
      </c>
      <c r="D37" s="5"/>
      <c r="E37" s="5"/>
      <c r="F37" s="6" t="s">
        <v>45</v>
      </c>
      <c r="G37" s="6" t="s">
        <v>17</v>
      </c>
      <c r="H37" s="6" t="s">
        <v>159</v>
      </c>
      <c r="I37" s="6" t="s">
        <v>46</v>
      </c>
      <c r="J37" s="1" t="s">
        <v>19</v>
      </c>
      <c r="K37" s="7">
        <v>266227.59000000003</v>
      </c>
      <c r="L37" s="7"/>
      <c r="M37" s="7">
        <v>0</v>
      </c>
      <c r="N37" s="7"/>
      <c r="O37" s="7"/>
      <c r="P37" s="8"/>
      <c r="Q37" s="8">
        <f t="shared" si="1"/>
        <v>266227.59000000003</v>
      </c>
    </row>
    <row r="38" spans="1:17" ht="22.5" customHeight="1" x14ac:dyDescent="0.25">
      <c r="A38" s="1" t="s">
        <v>160</v>
      </c>
      <c r="B38" s="1"/>
      <c r="C38" s="1" t="s">
        <v>100</v>
      </c>
      <c r="D38" s="5"/>
      <c r="E38" s="5"/>
      <c r="F38" s="6" t="s">
        <v>21</v>
      </c>
      <c r="G38" s="6" t="s">
        <v>17</v>
      </c>
      <c r="H38" s="6" t="s">
        <v>161</v>
      </c>
      <c r="I38" s="6" t="s">
        <v>22</v>
      </c>
      <c r="J38" s="1" t="s">
        <v>19</v>
      </c>
      <c r="K38" s="7">
        <v>247747.5</v>
      </c>
      <c r="L38" s="7"/>
      <c r="M38" s="7">
        <v>0</v>
      </c>
      <c r="N38" s="7"/>
      <c r="O38" s="7"/>
      <c r="P38" s="8"/>
      <c r="Q38" s="8">
        <f t="shared" si="1"/>
        <v>247747.5</v>
      </c>
    </row>
    <row r="39" spans="1:17" ht="22.5" customHeight="1" x14ac:dyDescent="0.25">
      <c r="A39" s="1" t="s">
        <v>162</v>
      </c>
      <c r="B39" s="1"/>
      <c r="C39" s="1" t="s">
        <v>100</v>
      </c>
      <c r="D39" s="5"/>
      <c r="E39" s="5"/>
      <c r="F39" s="6" t="s">
        <v>30</v>
      </c>
      <c r="G39" s="6" t="s">
        <v>17</v>
      </c>
      <c r="H39" s="6" t="s">
        <v>163</v>
      </c>
      <c r="I39" s="6" t="s">
        <v>31</v>
      </c>
      <c r="J39" s="1" t="s">
        <v>19</v>
      </c>
      <c r="K39" s="7">
        <v>246951.61</v>
      </c>
      <c r="L39" s="7"/>
      <c r="M39" s="7">
        <v>0</v>
      </c>
      <c r="N39" s="7"/>
      <c r="O39" s="7"/>
      <c r="P39" s="8"/>
      <c r="Q39" s="8">
        <f t="shared" si="1"/>
        <v>246951.61</v>
      </c>
    </row>
    <row r="40" spans="1:17" ht="22.5" customHeight="1" x14ac:dyDescent="0.25">
      <c r="A40" s="1" t="s">
        <v>164</v>
      </c>
      <c r="B40" s="1"/>
      <c r="C40" s="1" t="s">
        <v>100</v>
      </c>
      <c r="D40" s="5"/>
      <c r="E40" s="5"/>
      <c r="F40" s="6" t="s">
        <v>165</v>
      </c>
      <c r="G40" s="6" t="s">
        <v>17</v>
      </c>
      <c r="H40" s="6" t="s">
        <v>166</v>
      </c>
      <c r="I40" s="6" t="s">
        <v>167</v>
      </c>
      <c r="J40" s="1" t="s">
        <v>19</v>
      </c>
      <c r="K40" s="7">
        <v>294457.03000000003</v>
      </c>
      <c r="L40" s="7"/>
      <c r="M40" s="7">
        <v>0</v>
      </c>
      <c r="N40" s="7"/>
      <c r="O40" s="7"/>
      <c r="P40" s="8"/>
      <c r="Q40" s="8">
        <f t="shared" si="1"/>
        <v>294457.03000000003</v>
      </c>
    </row>
    <row r="41" spans="1:17" ht="22.5" customHeight="1" x14ac:dyDescent="0.25">
      <c r="A41" s="1" t="s">
        <v>168</v>
      </c>
      <c r="B41" s="1"/>
      <c r="C41" s="1" t="s">
        <v>100</v>
      </c>
      <c r="D41" s="5"/>
      <c r="E41" s="5"/>
      <c r="F41" s="6" t="s">
        <v>58</v>
      </c>
      <c r="G41" s="6" t="s">
        <v>17</v>
      </c>
      <c r="H41" s="6" t="s">
        <v>169</v>
      </c>
      <c r="I41" s="6" t="s">
        <v>63</v>
      </c>
      <c r="J41" s="1" t="s">
        <v>19</v>
      </c>
      <c r="K41" s="7">
        <v>478937.76</v>
      </c>
      <c r="L41" s="7"/>
      <c r="M41" s="7">
        <v>0</v>
      </c>
      <c r="N41" s="7"/>
      <c r="O41" s="7"/>
      <c r="P41" s="8"/>
      <c r="Q41" s="8">
        <f t="shared" si="1"/>
        <v>478937.76</v>
      </c>
    </row>
    <row r="42" spans="1:17" ht="22.5" customHeight="1" x14ac:dyDescent="0.25">
      <c r="A42" s="1" t="s">
        <v>170</v>
      </c>
      <c r="B42" s="1"/>
      <c r="C42" s="1" t="s">
        <v>100</v>
      </c>
      <c r="D42" s="5"/>
      <c r="E42" s="5"/>
      <c r="F42" s="6" t="s">
        <v>30</v>
      </c>
      <c r="G42" s="6" t="s">
        <v>17</v>
      </c>
      <c r="H42" s="6" t="s">
        <v>171</v>
      </c>
      <c r="I42" s="6" t="s">
        <v>31</v>
      </c>
      <c r="J42" s="1" t="s">
        <v>19</v>
      </c>
      <c r="K42" s="7">
        <v>449948</v>
      </c>
      <c r="L42" s="7"/>
      <c r="M42" s="7">
        <v>0</v>
      </c>
      <c r="N42" s="7"/>
      <c r="O42" s="7"/>
      <c r="P42" s="8"/>
      <c r="Q42" s="8">
        <f t="shared" si="1"/>
        <v>449948</v>
      </c>
    </row>
    <row r="43" spans="1:17" ht="22.5" customHeight="1" x14ac:dyDescent="0.25">
      <c r="A43" s="1" t="s">
        <v>172</v>
      </c>
      <c r="B43" s="1"/>
      <c r="C43" s="1" t="s">
        <v>100</v>
      </c>
      <c r="D43" s="5"/>
      <c r="E43" s="5"/>
      <c r="F43" s="6" t="s">
        <v>16</v>
      </c>
      <c r="G43" s="6" t="s">
        <v>17</v>
      </c>
      <c r="H43" s="6" t="s">
        <v>173</v>
      </c>
      <c r="I43" s="6" t="s">
        <v>18</v>
      </c>
      <c r="J43" s="1" t="s">
        <v>19</v>
      </c>
      <c r="K43" s="7">
        <v>347720.73</v>
      </c>
      <c r="L43" s="7"/>
      <c r="M43" s="7">
        <v>0</v>
      </c>
      <c r="N43" s="7"/>
      <c r="O43" s="7"/>
      <c r="P43" s="8"/>
      <c r="Q43" s="8">
        <f t="shared" si="1"/>
        <v>347720.73</v>
      </c>
    </row>
    <row r="44" spans="1:17" ht="22.5" customHeight="1" x14ac:dyDescent="0.25">
      <c r="A44" s="1" t="s">
        <v>174</v>
      </c>
      <c r="B44" s="1"/>
      <c r="C44" s="1" t="s">
        <v>100</v>
      </c>
      <c r="D44" s="5"/>
      <c r="E44" s="5"/>
      <c r="F44" s="6" t="s">
        <v>25</v>
      </c>
      <c r="G44" s="6" t="s">
        <v>17</v>
      </c>
      <c r="H44" s="6" t="s">
        <v>175</v>
      </c>
      <c r="I44" s="6" t="s">
        <v>26</v>
      </c>
      <c r="J44" s="1" t="s">
        <v>19</v>
      </c>
      <c r="K44" s="7">
        <v>383712.1</v>
      </c>
      <c r="L44" s="7"/>
      <c r="M44" s="7">
        <v>0</v>
      </c>
      <c r="N44" s="7"/>
      <c r="O44" s="7"/>
      <c r="P44" s="8"/>
      <c r="Q44" s="8">
        <f t="shared" si="1"/>
        <v>383712.1</v>
      </c>
    </row>
    <row r="45" spans="1:17" ht="22.5" customHeight="1" x14ac:dyDescent="0.25">
      <c r="A45" s="1" t="s">
        <v>176</v>
      </c>
      <c r="B45" s="1"/>
      <c r="C45" s="1" t="s">
        <v>100</v>
      </c>
      <c r="D45" s="5"/>
      <c r="E45" s="5"/>
      <c r="F45" s="6" t="s">
        <v>58</v>
      </c>
      <c r="G45" s="6" t="s">
        <v>17</v>
      </c>
      <c r="H45" s="6" t="s">
        <v>177</v>
      </c>
      <c r="I45" s="6" t="s">
        <v>63</v>
      </c>
      <c r="J45" s="1" t="s">
        <v>19</v>
      </c>
      <c r="K45" s="7">
        <v>159000</v>
      </c>
      <c r="L45" s="7"/>
      <c r="M45" s="7">
        <v>0</v>
      </c>
      <c r="N45" s="7"/>
      <c r="O45" s="7"/>
      <c r="P45" s="8"/>
      <c r="Q45" s="8">
        <f t="shared" si="1"/>
        <v>159000</v>
      </c>
    </row>
    <row r="46" spans="1:17" ht="22.5" customHeight="1" x14ac:dyDescent="0.25">
      <c r="A46" s="1" t="s">
        <v>178</v>
      </c>
      <c r="B46" s="1"/>
      <c r="C46" s="1" t="s">
        <v>100</v>
      </c>
      <c r="D46" s="5"/>
      <c r="E46" s="5"/>
      <c r="F46" s="6" t="s">
        <v>59</v>
      </c>
      <c r="G46" s="6" t="s">
        <v>17</v>
      </c>
      <c r="H46" s="6" t="s">
        <v>179</v>
      </c>
      <c r="I46" s="6" t="s">
        <v>60</v>
      </c>
      <c r="J46" s="1" t="s">
        <v>19</v>
      </c>
      <c r="K46" s="7">
        <v>382864.08</v>
      </c>
      <c r="L46" s="7"/>
      <c r="M46" s="7">
        <v>0</v>
      </c>
      <c r="N46" s="7"/>
      <c r="O46" s="7"/>
      <c r="P46" s="8"/>
      <c r="Q46" s="8">
        <f t="shared" si="1"/>
        <v>382864.08</v>
      </c>
    </row>
    <row r="47" spans="1:17" ht="22.5" customHeight="1" x14ac:dyDescent="0.25">
      <c r="A47" s="1" t="s">
        <v>180</v>
      </c>
      <c r="B47" s="1"/>
      <c r="C47" s="1" t="s">
        <v>100</v>
      </c>
      <c r="D47" s="5"/>
      <c r="E47" s="5"/>
      <c r="F47" s="6" t="s">
        <v>50</v>
      </c>
      <c r="G47" s="6" t="s">
        <v>17</v>
      </c>
      <c r="H47" s="6" t="s">
        <v>181</v>
      </c>
      <c r="I47" s="6" t="s">
        <v>51</v>
      </c>
      <c r="J47" s="1" t="s">
        <v>19</v>
      </c>
      <c r="K47" s="7">
        <v>550000</v>
      </c>
      <c r="L47" s="7"/>
      <c r="M47" s="7">
        <v>0</v>
      </c>
      <c r="N47" s="7"/>
      <c r="O47" s="7"/>
      <c r="P47" s="8"/>
      <c r="Q47" s="8">
        <f t="shared" si="1"/>
        <v>550000</v>
      </c>
    </row>
    <row r="48" spans="1:17" ht="22.5" customHeight="1" x14ac:dyDescent="0.25">
      <c r="A48" s="1" t="s">
        <v>182</v>
      </c>
      <c r="B48" s="1"/>
      <c r="C48" s="1" t="s">
        <v>100</v>
      </c>
      <c r="D48" s="5"/>
      <c r="E48" s="5"/>
      <c r="F48" s="6" t="s">
        <v>16</v>
      </c>
      <c r="G48" s="6" t="s">
        <v>17</v>
      </c>
      <c r="H48" s="6" t="s">
        <v>98</v>
      </c>
      <c r="I48" s="6" t="s">
        <v>18</v>
      </c>
      <c r="J48" s="1" t="s">
        <v>19</v>
      </c>
      <c r="K48" s="7">
        <v>257018.3</v>
      </c>
      <c r="L48" s="7"/>
      <c r="M48" s="7">
        <v>0</v>
      </c>
      <c r="N48" s="7"/>
      <c r="O48" s="7"/>
      <c r="P48" s="8"/>
      <c r="Q48" s="8">
        <f t="shared" si="1"/>
        <v>257018.3</v>
      </c>
    </row>
    <row r="49" spans="1:17" ht="22.5" customHeight="1" x14ac:dyDescent="0.25">
      <c r="A49" s="1" t="s">
        <v>183</v>
      </c>
      <c r="B49" s="1"/>
      <c r="C49" s="1" t="s">
        <v>100</v>
      </c>
      <c r="D49" s="5"/>
      <c r="E49" s="5"/>
      <c r="F49" s="6" t="s">
        <v>39</v>
      </c>
      <c r="G49" s="6" t="s">
        <v>17</v>
      </c>
      <c r="H49" s="6" t="s">
        <v>64</v>
      </c>
      <c r="I49" s="6" t="s">
        <v>40</v>
      </c>
      <c r="J49" s="1" t="s">
        <v>19</v>
      </c>
      <c r="K49" s="7">
        <v>352000</v>
      </c>
      <c r="L49" s="7"/>
      <c r="M49" s="7">
        <v>0</v>
      </c>
      <c r="N49" s="7"/>
      <c r="O49" s="7"/>
      <c r="P49" s="8"/>
      <c r="Q49" s="8">
        <f t="shared" si="1"/>
        <v>352000</v>
      </c>
    </row>
    <row r="50" spans="1:17" ht="22.5" customHeight="1" x14ac:dyDescent="0.25">
      <c r="A50" s="1" t="s">
        <v>184</v>
      </c>
      <c r="B50" s="1"/>
      <c r="C50" s="1" t="s">
        <v>100</v>
      </c>
      <c r="D50" s="5"/>
      <c r="E50" s="5"/>
      <c r="F50" s="6" t="s">
        <v>70</v>
      </c>
      <c r="G50" s="6" t="s">
        <v>33</v>
      </c>
      <c r="H50" s="6" t="s">
        <v>185</v>
      </c>
      <c r="I50" s="6" t="s">
        <v>120</v>
      </c>
      <c r="J50" s="1" t="s">
        <v>19</v>
      </c>
      <c r="K50" s="7">
        <v>159240</v>
      </c>
      <c r="L50" s="7"/>
      <c r="M50" s="7">
        <v>0</v>
      </c>
      <c r="N50" s="7"/>
      <c r="O50" s="7"/>
      <c r="P50" s="8"/>
      <c r="Q50" s="8">
        <f t="shared" si="1"/>
        <v>159240</v>
      </c>
    </row>
    <row r="51" spans="1:17" ht="22.5" customHeight="1" x14ac:dyDescent="0.25">
      <c r="A51" s="1" t="s">
        <v>186</v>
      </c>
      <c r="B51" s="1"/>
      <c r="C51" s="1" t="s">
        <v>100</v>
      </c>
      <c r="D51" s="5"/>
      <c r="E51" s="5"/>
      <c r="F51" s="6" t="s">
        <v>70</v>
      </c>
      <c r="G51" s="6" t="s">
        <v>33</v>
      </c>
      <c r="H51" s="6" t="s">
        <v>187</v>
      </c>
      <c r="I51" s="6" t="s">
        <v>120</v>
      </c>
      <c r="J51" s="1" t="s">
        <v>19</v>
      </c>
      <c r="K51" s="7">
        <v>257292.48</v>
      </c>
      <c r="L51" s="7"/>
      <c r="M51" s="7">
        <v>0</v>
      </c>
      <c r="N51" s="7"/>
      <c r="O51" s="7"/>
      <c r="P51" s="8"/>
      <c r="Q51" s="8">
        <f t="shared" si="1"/>
        <v>257292.48</v>
      </c>
    </row>
    <row r="52" spans="1:17" ht="22.5" customHeight="1" x14ac:dyDescent="0.25">
      <c r="A52" s="1" t="s">
        <v>47</v>
      </c>
      <c r="B52" s="1" t="s">
        <v>48</v>
      </c>
      <c r="C52" s="1" t="s">
        <v>20</v>
      </c>
      <c r="D52" s="5">
        <v>43731</v>
      </c>
      <c r="E52" s="5">
        <v>44782</v>
      </c>
      <c r="F52" s="6" t="s">
        <v>16</v>
      </c>
      <c r="G52" s="6" t="s">
        <v>17</v>
      </c>
      <c r="H52" s="6" t="s">
        <v>49</v>
      </c>
      <c r="I52" s="6" t="s">
        <v>18</v>
      </c>
      <c r="J52" s="1" t="s">
        <v>19</v>
      </c>
      <c r="K52" s="7">
        <v>265923.71999999997</v>
      </c>
      <c r="L52" s="7">
        <v>265923.71999999997</v>
      </c>
      <c r="M52" s="7">
        <v>0</v>
      </c>
      <c r="N52" s="7">
        <v>258286.84</v>
      </c>
      <c r="O52" s="7">
        <v>7636.88</v>
      </c>
      <c r="P52" s="8">
        <f>(L52+M52)-N52</f>
        <v>7636.8799999999756</v>
      </c>
      <c r="Q52" s="8"/>
    </row>
    <row r="53" spans="1:17" ht="22.5" customHeight="1" x14ac:dyDescent="0.25">
      <c r="A53" s="1" t="s">
        <v>53</v>
      </c>
      <c r="B53" s="1" t="s">
        <v>54</v>
      </c>
      <c r="C53" s="1" t="s">
        <v>20</v>
      </c>
      <c r="D53" s="5">
        <v>43829</v>
      </c>
      <c r="E53" s="5">
        <v>44847</v>
      </c>
      <c r="F53" s="6" t="s">
        <v>21</v>
      </c>
      <c r="G53" s="6" t="s">
        <v>17</v>
      </c>
      <c r="H53" s="6" t="s">
        <v>55</v>
      </c>
      <c r="I53" s="6" t="s">
        <v>22</v>
      </c>
      <c r="J53" s="1" t="s">
        <v>19</v>
      </c>
      <c r="K53" s="7">
        <v>300000</v>
      </c>
      <c r="L53" s="7">
        <v>299958.82</v>
      </c>
      <c r="M53" s="7">
        <v>0</v>
      </c>
      <c r="N53" s="7">
        <v>155113.63</v>
      </c>
      <c r="O53" s="7">
        <v>144845.19</v>
      </c>
      <c r="P53" s="8">
        <f>(L53+M53)-N53</f>
        <v>144845.19</v>
      </c>
      <c r="Q53" s="8"/>
    </row>
    <row r="54" spans="1:17" x14ac:dyDescent="0.25">
      <c r="K54" s="12"/>
      <c r="L54" s="12"/>
      <c r="M54" s="12"/>
      <c r="N54" s="8"/>
      <c r="O54" s="8" t="s">
        <v>191</v>
      </c>
      <c r="P54" s="8">
        <f>SUM(P2:P53)</f>
        <v>1275448.5899999999</v>
      </c>
      <c r="Q54" s="8">
        <f>SUM(Q2:Q53)</f>
        <v>14736431.73</v>
      </c>
    </row>
    <row r="55" spans="1:17" x14ac:dyDescent="0.25">
      <c r="K55" s="12"/>
      <c r="L55" s="12"/>
      <c r="M55" s="13"/>
      <c r="N55" s="15" t="s">
        <v>192</v>
      </c>
      <c r="O55" s="15"/>
      <c r="P55" s="15">
        <f>P54-Q54</f>
        <v>-13460983.140000001</v>
      </c>
      <c r="Q55" s="15"/>
    </row>
  </sheetData>
  <autoFilter ref="A1:O53" xr:uid="{00000000-0009-0000-0000-000000000000}"/>
  <mergeCells count="3">
    <mergeCell ref="R1:U1"/>
    <mergeCell ref="P55:Q55"/>
    <mergeCell ref="N55:O55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1009650</xdr:colOff>
                <xdr:row>0</xdr:row>
                <xdr:rowOff>247650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III PAC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 Sabatino Pereira</dc:creator>
  <cp:lastModifiedBy>Irene Sabatino Pereira</cp:lastModifiedBy>
  <dcterms:created xsi:type="dcterms:W3CDTF">2023-01-23T18:53:53Z</dcterms:created>
  <dcterms:modified xsi:type="dcterms:W3CDTF">2023-09-18T14:28:41Z</dcterms:modified>
</cp:coreProperties>
</file>