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rendon\"/>
    </mc:Choice>
  </mc:AlternateContent>
  <xr:revisionPtr revIDLastSave="0" documentId="13_ncr:1_{D18F1F7D-FD0B-4495-AD85-2A82FB164C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10" i="1" l="1"/>
  <c r="M8" i="1"/>
  <c r="M7" i="1"/>
  <c r="O6" i="1"/>
  <c r="M6" i="1"/>
  <c r="M9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9" i="1"/>
  <c r="O5" i="1"/>
  <c r="M5" i="1"/>
  <c r="O4" i="1"/>
  <c r="M4" i="1"/>
</calcChain>
</file>

<file path=xl/sharedStrings.xml><?xml version="1.0" encoding="utf-8"?>
<sst xmlns="http://schemas.openxmlformats.org/spreadsheetml/2006/main" count="204" uniqueCount="94">
  <si>
    <t>subPDC</t>
  </si>
  <si>
    <t>Meta</t>
  </si>
  <si>
    <t>Ação</t>
  </si>
  <si>
    <t>Área de abrangência da ação</t>
  </si>
  <si>
    <t>Nome da 
área de abrangência</t>
  </si>
  <si>
    <t>Prioridade de execução cf. art. 2 delib. CRH 188/16</t>
  </si>
  <si>
    <t>Executor 
da Ação (segmento)</t>
  </si>
  <si>
    <t>Executor da Ação 
(nome da entidade ou órgão)</t>
  </si>
  <si>
    <t>Recursos financeiros (R$)  - 2020</t>
  </si>
  <si>
    <t>Recursos financeiros (R$)  - 2021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</si>
  <si>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</si>
  <si>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</si>
  <si>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</si>
  <si>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</si>
  <si>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</si>
  <si>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>PDC 1 e 2</t>
  </si>
  <si>
    <t>Sociedade civil</t>
  </si>
  <si>
    <t>CFURH</t>
  </si>
  <si>
    <t>1.2 - Apoio ao planejamento</t>
  </si>
  <si>
    <t>Realizar 01 estudo de modelagem hidrológica para determinação da vazão</t>
  </si>
  <si>
    <t>Realizar estudo hidrológico com modelagem matemática para definição do comprometimento real das vazões no ponto de entrega na divisa entre SP e RJ, transpostas em Santa Cecília para o Rio Guandu, a fim de subsidiar os dados do Relatório de Situação CBHPS.</t>
  </si>
  <si>
    <t>Cobrança Estadual</t>
  </si>
  <si>
    <t>Realizar 01 estudo de viabilidade da instalação de uma Agência de Bacias para a Região do Vale do Paraíba</t>
  </si>
  <si>
    <t>Levantamento da legislação pertinente, workshops envolvendo os CBHs PS, SM e LN e CRHi e viabilidade financeira da implantação da agência.</t>
  </si>
  <si>
    <t>UGRHIs 1, 2 e 3</t>
  </si>
  <si>
    <t>Município</t>
  </si>
  <si>
    <t>Elaborar Plano de Macrodrenagem</t>
  </si>
  <si>
    <t>1.3 - Enquadramento</t>
  </si>
  <si>
    <t>Realizar, em pelo menos dois corpos hídricos de domínio estadual da UGRHI-02, estudos de modelagem matemática quali-quantitativa para subsidiar enquadramento</t>
  </si>
  <si>
    <t>Sub-bacia</t>
  </si>
  <si>
    <t>2.1 - PRH e RS</t>
  </si>
  <si>
    <t>Realizar ao menos 01 atualização do Plano de Bacia</t>
  </si>
  <si>
    <t>Rever e atualizar o diagnóstico/prognóstico/plano de investimento/metas/definição de áreas críticas</t>
  </si>
  <si>
    <t>2.3 - Cobrança</t>
  </si>
  <si>
    <t>Realizar 01 estudo de atualização dos valores da cobrança</t>
  </si>
  <si>
    <t>Contratar estudo que fundamente proposta de atualização dos valores da cobrança na UGRHI-02 utilizando-se as bases da outorga e cadastro do DAEE, bem como se considere os impactos nos setores de usuários.</t>
  </si>
  <si>
    <t>2.4 - Enquadramento</t>
  </si>
  <si>
    <t xml:space="preserve">Contratar estudo que aborde o planejamento de efetivação do enquadramento com base nos resultados da modelagem quali-quantitativa. </t>
  </si>
  <si>
    <t>3.1 - Sist. esgotamento</t>
  </si>
  <si>
    <t>Aprimorar os sistemas de esgotamento sanitário em ao menos 08  bacias hierarquizadas</t>
  </si>
  <si>
    <t>Executar obras, projetos básicos ou executivos, de sistemas de coleta e tratamento de esgoto em comunidades isoladas</t>
  </si>
  <si>
    <t>34 baciais hierarquizadas no Plano de Bacias, correspondendo a 21,5% do território da UGRHI 02</t>
  </si>
  <si>
    <t>Prioritário</t>
  </si>
  <si>
    <t>Executar obras, projetos básicos ou executivos, de sistemas de coleta e tratamento de esgoto em municípios não atendidos pela Sabesp</t>
  </si>
  <si>
    <t>3.2 - Sist. de resíduos</t>
  </si>
  <si>
    <t>Aprimorar os sistemas de coleta, seleção e destinação final de resíduos sólidos em, no mínimo, 02 municípios da UGRHI 02</t>
  </si>
  <si>
    <t>Implementar as ações previstas nos Planos de Resíduos Sólidos dos respectivos munIcípios</t>
  </si>
  <si>
    <t>Municípios que possuam Planos Municipais de Resíduos Sólidos</t>
  </si>
  <si>
    <t>Não prioritário</t>
  </si>
  <si>
    <t>3.3 - Sist. de drenagem</t>
  </si>
  <si>
    <t>Aprimorar sistemas de drenagem de ao menos 4 municípios da UGRHI 2</t>
  </si>
  <si>
    <t>Implementar a execução das ações previstas nos Planos Municipais de Drenagem (substituição de estruturas hidráulicas, proteção de margens e de leitos, etc.)</t>
  </si>
  <si>
    <t>Municípios que possuam Planos Municipais de Drenagem</t>
  </si>
  <si>
    <t>4.2 - Cobertura vegetal</t>
  </si>
  <si>
    <t>Restaurar ao menos 240 ha de APPs ripárias e de proteção de nascentes</t>
  </si>
  <si>
    <t xml:space="preserve">Realizar recuperação vegetal de APPs em no mínimo 60ha/ano </t>
  </si>
  <si>
    <t>6.2 - Segurança hídrica</t>
  </si>
  <si>
    <t>Implantar ao menos 4 sistemas de abastecimento em comunidades não atendidas por concessionárias</t>
  </si>
  <si>
    <t>Implantar, ou complementar, sistemas de captação (superficial ou subterrânea), tratamento, reservação e distribuição em comunidades isoladas não atendidas por concessionárias devido a inviabilidades técnico-financeiras</t>
  </si>
  <si>
    <t xml:space="preserve">Comunidades isoladas em municípios, não atendidas por concessionárias  </t>
  </si>
  <si>
    <t>7.2 - Mitigação de inundações</t>
  </si>
  <si>
    <t>Executar ao menos 12 projetos e/ou obras relativas ao combate a alagamentos e inundações urbanas</t>
  </si>
  <si>
    <t>Executar obras de combate a alagamentos e inundações urbanas, e/ou projetos executivos previstos nos Planos Municipais de Drenagem</t>
  </si>
  <si>
    <t>PREFEITURAS</t>
  </si>
  <si>
    <t>8.2 - Educ. ambiental</t>
  </si>
  <si>
    <t>Desenvolver no mínimo 4 atividades de educação ambiental relacionadas aos PDCs prioritários (3, 4, e 7)</t>
  </si>
  <si>
    <t>Realização de palestras, cursos, oficinas, seminários, etc., de acordo com o PEAMS</t>
  </si>
  <si>
    <r>
      <t>Realizar estudos de modelagem matemática quali-quantitativa utilizando, inicialmente, no mínimo os parâmetro</t>
    </r>
    <r>
      <rPr>
        <sz val="9"/>
        <color rgb="FF000000"/>
        <rFont val="Arial"/>
        <family val="2"/>
      </rPr>
      <t>s OD e DBO.</t>
    </r>
  </si>
  <si>
    <r>
      <t>Promover o planejamento para efetivação do enquadramento de ao me</t>
    </r>
    <r>
      <rPr>
        <sz val="9"/>
        <color rgb="FF000000"/>
        <rFont val="Arial"/>
        <family val="2"/>
      </rPr>
      <t>nos 01</t>
    </r>
    <r>
      <rPr>
        <sz val="9"/>
        <rFont val="Arial"/>
        <family val="2"/>
      </rPr>
      <t xml:space="preserve"> corpo d'água modelado</t>
    </r>
  </si>
  <si>
    <t xml:space="preserve"> Realizar estudo da situação atual do saneamento rural na UGRHI 02</t>
  </si>
  <si>
    <t>Traçar panorama do saneamento rural; Promover oficinas participativas e diagnósticas nos municípios abragentes; Geoespacializar potencialidades e vulnerabilidades no saneamento básico rural; Construir indicadores: sanitários, epidemiológicos etc; Elaborar relatório conclusivo com peças técnicas contendo discritivos, gráficos, tabelas, mapas temáticos, planilhas e relatórios fotográficos.</t>
  </si>
  <si>
    <t>UGRHI</t>
  </si>
  <si>
    <t>FUNDAG</t>
  </si>
  <si>
    <t>UGRHI 2</t>
  </si>
  <si>
    <t xml:space="preserve"> UGRHI 2</t>
  </si>
  <si>
    <t>Construir base de dados ambientais georeferenciados da area de estudo UGRHI 2</t>
  </si>
  <si>
    <t>Construir base de dados ambientais georeferenciados da área de estudo. Promover a reinterpretação do mapa de solos. Gerar mapas temáticos a partir de dados obtidos na realização do projeto e imagens atuais da bacia.</t>
  </si>
  <si>
    <t>Cunha e Lagoinha</t>
  </si>
  <si>
    <t>Unavale</t>
  </si>
  <si>
    <t>Realizar plano de restauração florestal UGRHI 2</t>
  </si>
  <si>
    <t>Levantamento de marcos normativos nos níves federal, estadual e municipal e estudo sobre mecanismo de financiamento aplicáveis à UGRHI 2</t>
  </si>
  <si>
    <t>Iniciativa Verde</t>
  </si>
  <si>
    <t>Realizar o plano de redução de riscos UGRHI 2</t>
  </si>
  <si>
    <t>Levantar riscos de desastres naturais da UGRHI, realizando o plano de redução de riscos (PMRRS)</t>
  </si>
  <si>
    <t>Fundag</t>
  </si>
  <si>
    <t>Aprimorar o sistema de drenagem nos municípios da UGHRI 02</t>
  </si>
  <si>
    <t>Cruzeiro e Ribeirão Buquira em São José dos Campos.</t>
  </si>
  <si>
    <t>Aprimorar os sistemas de esgotamento sanitário ndos municípios da UGRHI 02</t>
  </si>
  <si>
    <t xml:space="preserve">Prioritariamente os municípios </t>
  </si>
  <si>
    <t>8.3</t>
  </si>
  <si>
    <t>Divulgar as ações do CBH-PS e de suas Câmaras técnicas</t>
  </si>
  <si>
    <t>Atualização, renovação e publicação do site</t>
  </si>
  <si>
    <t>À definir</t>
  </si>
  <si>
    <t>F.D.T.E.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</si>
</sst>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* #,##0.00_-;\-&quot;R$&quot;* #,##0.00_-;_-&quot;R$&quot;* &quot;-&quot;??_-;_-@_-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65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4" fillId="0" borderId="1" xfId="1" applyFont="1" applyBorder="1" applyAlignment="1" applyProtection="1">
      <alignment horizontal="center" vertical="center"/>
      <protection locked="0"/>
    </xf>
    <xf numFmtId="164" fontId="4" fillId="0" borderId="1" xfId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</cellXfs>
  <cellStyles count="2">
    <cellStyle name="Mo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5"/>
  <sheetViews>
    <sheetView tabSelected="1" topLeftCell="A21" workbookViewId="0">
      <selection activeCell="J27" sqref="J27"/>
    </sheetView>
  </sheetViews>
  <sheetFormatPr defaultRowHeight="15" x14ac:dyDescent="0.25"/>
  <cols>
    <col min="1" max="1" width="11" style="7" customWidth="1"/>
    <col min="2" max="2" width="20.28515625" style="7" customWidth="1"/>
    <col min="3" max="3" width="22.85546875" style="7" customWidth="1"/>
    <col min="4" max="4" width="10.28515625" style="7" customWidth="1"/>
    <col min="5" max="5" width="16.28515625" style="7" customWidth="1"/>
    <col min="6" max="6" width="10.5703125" style="7" customWidth="1"/>
    <col min="7" max="7" width="10.140625" style="7" customWidth="1"/>
    <col min="8" max="8" width="8.85546875" style="7"/>
    <col min="9" max="9" width="17.7109375" style="7" bestFit="1" customWidth="1"/>
    <col min="10" max="10" width="15.140625" style="7" bestFit="1" customWidth="1"/>
    <col min="11" max="11" width="14.5703125" style="7" bestFit="1" customWidth="1"/>
    <col min="12" max="12" width="14.140625" style="7" bestFit="1" customWidth="1"/>
    <col min="13" max="13" width="14.7109375" style="7" customWidth="1"/>
    <col min="14" max="14" width="8.42578125" style="7" customWidth="1"/>
    <col min="15" max="15" width="8.85546875" style="7"/>
    <col min="16" max="16384" width="9.140625" style="9"/>
  </cols>
  <sheetData>
    <row r="2" spans="1:15" s="7" customFormat="1" ht="87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2" t="s">
        <v>13</v>
      </c>
      <c r="O2" s="2" t="s">
        <v>14</v>
      </c>
    </row>
    <row r="3" spans="1:15" s="15" customFormat="1" ht="240" x14ac:dyDescent="0.25">
      <c r="A3" s="10" t="s">
        <v>18</v>
      </c>
      <c r="B3" s="11" t="s">
        <v>69</v>
      </c>
      <c r="C3" s="11" t="s">
        <v>70</v>
      </c>
      <c r="D3" s="12" t="s">
        <v>74</v>
      </c>
      <c r="E3" s="12" t="s">
        <v>74</v>
      </c>
      <c r="F3" s="11" t="s">
        <v>15</v>
      </c>
      <c r="G3" s="11" t="s">
        <v>16</v>
      </c>
      <c r="H3" s="10" t="s">
        <v>72</v>
      </c>
      <c r="I3" s="13">
        <v>402515.45</v>
      </c>
      <c r="J3" s="13">
        <v>0</v>
      </c>
      <c r="K3" s="13">
        <v>0</v>
      </c>
      <c r="L3" s="13">
        <v>0</v>
      </c>
      <c r="M3" s="13">
        <v>402515.45</v>
      </c>
      <c r="N3" s="12" t="s">
        <v>21</v>
      </c>
      <c r="O3" s="12"/>
    </row>
    <row r="4" spans="1:15" s="15" customFormat="1" ht="112.5" x14ac:dyDescent="0.25">
      <c r="A4" s="10" t="s">
        <v>18</v>
      </c>
      <c r="B4" s="18" t="s">
        <v>19</v>
      </c>
      <c r="C4" s="19" t="s">
        <v>20</v>
      </c>
      <c r="D4" s="12" t="s">
        <v>74</v>
      </c>
      <c r="E4" s="12" t="s">
        <v>73</v>
      </c>
      <c r="F4" s="18" t="s">
        <v>15</v>
      </c>
      <c r="G4" s="18" t="s">
        <v>16</v>
      </c>
      <c r="H4" s="10" t="s">
        <v>93</v>
      </c>
      <c r="I4" s="13">
        <v>200000</v>
      </c>
      <c r="J4" s="13">
        <v>0</v>
      </c>
      <c r="K4" s="13">
        <v>0</v>
      </c>
      <c r="L4" s="13">
        <v>0</v>
      </c>
      <c r="M4" s="14">
        <f t="shared" ref="M4:M23" si="0">SUM(I4:L4)</f>
        <v>200000</v>
      </c>
      <c r="N4" s="12" t="s">
        <v>21</v>
      </c>
      <c r="O4" s="12" t="str">
        <f t="shared" ref="O4:O21" si="1">IF(N4="outra","Especifique a fonte aqui","")</f>
        <v/>
      </c>
    </row>
    <row r="5" spans="1:15" s="15" customFormat="1" ht="72" x14ac:dyDescent="0.25">
      <c r="A5" s="10" t="s">
        <v>18</v>
      </c>
      <c r="B5" s="11" t="s">
        <v>22</v>
      </c>
      <c r="C5" s="11" t="s">
        <v>23</v>
      </c>
      <c r="D5" s="12" t="s">
        <v>74</v>
      </c>
      <c r="E5" s="12" t="s">
        <v>24</v>
      </c>
      <c r="F5" s="11" t="s">
        <v>15</v>
      </c>
      <c r="G5" s="11" t="s">
        <v>16</v>
      </c>
      <c r="H5" s="10" t="s">
        <v>92</v>
      </c>
      <c r="I5" s="13">
        <v>200000</v>
      </c>
      <c r="J5" s="13">
        <v>0</v>
      </c>
      <c r="K5" s="13">
        <v>0</v>
      </c>
      <c r="L5" s="13">
        <v>0</v>
      </c>
      <c r="M5" s="14">
        <f t="shared" si="0"/>
        <v>200000</v>
      </c>
      <c r="N5" s="12" t="s">
        <v>21</v>
      </c>
      <c r="O5" s="12" t="str">
        <f t="shared" si="1"/>
        <v/>
      </c>
    </row>
    <row r="6" spans="1:15" s="15" customFormat="1" ht="120" x14ac:dyDescent="0.25">
      <c r="A6" s="11" t="s">
        <v>18</v>
      </c>
      <c r="B6" s="11" t="s">
        <v>75</v>
      </c>
      <c r="C6" s="11" t="s">
        <v>76</v>
      </c>
      <c r="D6" s="12" t="s">
        <v>25</v>
      </c>
      <c r="E6" s="12" t="s">
        <v>77</v>
      </c>
      <c r="F6" s="11" t="s">
        <v>15</v>
      </c>
      <c r="G6" s="11" t="s">
        <v>16</v>
      </c>
      <c r="H6" s="10" t="s">
        <v>78</v>
      </c>
      <c r="I6" s="13">
        <v>948409.2</v>
      </c>
      <c r="J6" s="13">
        <v>0</v>
      </c>
      <c r="K6" s="13">
        <v>0</v>
      </c>
      <c r="L6" s="13">
        <v>0</v>
      </c>
      <c r="M6" s="14">
        <f>SUM(I6:L6)</f>
        <v>948409.2</v>
      </c>
      <c r="N6" s="12" t="s">
        <v>21</v>
      </c>
      <c r="O6" s="12" t="str">
        <f>IF(N6="outra","Especifique a fonte aqui","")</f>
        <v/>
      </c>
    </row>
    <row r="7" spans="1:15" s="15" customFormat="1" ht="84" x14ac:dyDescent="0.25">
      <c r="A7" s="11" t="s">
        <v>18</v>
      </c>
      <c r="B7" s="11" t="s">
        <v>79</v>
      </c>
      <c r="C7" s="11" t="s">
        <v>80</v>
      </c>
      <c r="D7" s="12" t="s">
        <v>74</v>
      </c>
      <c r="E7" s="12" t="s">
        <v>73</v>
      </c>
      <c r="F7" s="11" t="s">
        <v>15</v>
      </c>
      <c r="G7" s="11" t="s">
        <v>16</v>
      </c>
      <c r="H7" s="10" t="s">
        <v>81</v>
      </c>
      <c r="I7" s="13">
        <v>1563900</v>
      </c>
      <c r="J7" s="13">
        <v>0</v>
      </c>
      <c r="K7" s="13">
        <v>0</v>
      </c>
      <c r="L7" s="13">
        <v>0</v>
      </c>
      <c r="M7" s="14">
        <f>SUM(I7:L7)</f>
        <v>1563900</v>
      </c>
      <c r="N7" s="12" t="s">
        <v>21</v>
      </c>
      <c r="O7" s="12"/>
    </row>
    <row r="8" spans="1:15" s="15" customFormat="1" ht="60" x14ac:dyDescent="0.25">
      <c r="A8" s="11" t="s">
        <v>18</v>
      </c>
      <c r="B8" s="11" t="s">
        <v>82</v>
      </c>
      <c r="C8" s="11" t="s">
        <v>83</v>
      </c>
      <c r="D8" s="12" t="s">
        <v>74</v>
      </c>
      <c r="E8" s="12" t="s">
        <v>73</v>
      </c>
      <c r="F8" s="11" t="s">
        <v>15</v>
      </c>
      <c r="G8" s="11" t="s">
        <v>16</v>
      </c>
      <c r="H8" s="10" t="s">
        <v>84</v>
      </c>
      <c r="I8" s="13">
        <v>3185000</v>
      </c>
      <c r="J8" s="13">
        <v>0</v>
      </c>
      <c r="K8" s="13">
        <v>0</v>
      </c>
      <c r="L8" s="13">
        <v>0</v>
      </c>
      <c r="M8" s="14">
        <f>SUM(I8:L8)</f>
        <v>3185000</v>
      </c>
      <c r="N8" s="12" t="s">
        <v>21</v>
      </c>
      <c r="O8" s="12"/>
    </row>
    <row r="9" spans="1:15" s="15" customFormat="1" ht="56.45" customHeight="1" x14ac:dyDescent="0.25">
      <c r="A9" s="10" t="s">
        <v>18</v>
      </c>
      <c r="B9" s="18" t="s">
        <v>85</v>
      </c>
      <c r="C9" s="11" t="s">
        <v>26</v>
      </c>
      <c r="D9" s="12" t="s">
        <v>25</v>
      </c>
      <c r="E9" s="12" t="s">
        <v>73</v>
      </c>
      <c r="F9" s="18" t="s">
        <v>15</v>
      </c>
      <c r="G9" s="11" t="s">
        <v>25</v>
      </c>
      <c r="H9" s="10" t="s">
        <v>92</v>
      </c>
      <c r="I9" s="13">
        <v>505387.37</v>
      </c>
      <c r="J9" s="13">
        <v>1467223.65</v>
      </c>
      <c r="K9" s="13">
        <v>0</v>
      </c>
      <c r="L9" s="13">
        <v>0</v>
      </c>
      <c r="M9" s="14">
        <f>I9+J9</f>
        <v>1972611.02</v>
      </c>
      <c r="N9" s="12" t="s">
        <v>21</v>
      </c>
      <c r="O9" s="12" t="str">
        <f>IF(N9="outra","Especifique a fonte aqui","")</f>
        <v/>
      </c>
    </row>
    <row r="10" spans="1:15" s="15" customFormat="1" ht="56.45" customHeight="1" x14ac:dyDescent="0.25">
      <c r="A10" s="10" t="s">
        <v>18</v>
      </c>
      <c r="B10" s="18" t="s">
        <v>85</v>
      </c>
      <c r="C10" s="11" t="s">
        <v>26</v>
      </c>
      <c r="D10" s="12" t="s">
        <v>25</v>
      </c>
      <c r="E10" s="12" t="s">
        <v>73</v>
      </c>
      <c r="F10" s="18" t="s">
        <v>15</v>
      </c>
      <c r="G10" s="11" t="s">
        <v>25</v>
      </c>
      <c r="H10" s="10" t="s">
        <v>92</v>
      </c>
      <c r="I10" s="13">
        <v>0</v>
      </c>
      <c r="J10" s="13">
        <v>1132043.3899999999</v>
      </c>
      <c r="K10" s="13">
        <v>0</v>
      </c>
      <c r="L10" s="13">
        <v>0</v>
      </c>
      <c r="M10" s="14">
        <f>I10+J10</f>
        <v>1132043.3899999999</v>
      </c>
      <c r="N10" s="12" t="s">
        <v>17</v>
      </c>
      <c r="O10" s="12"/>
    </row>
    <row r="11" spans="1:15" s="15" customFormat="1" ht="108" x14ac:dyDescent="0.25">
      <c r="A11" s="10" t="s">
        <v>27</v>
      </c>
      <c r="B11" s="18" t="s">
        <v>28</v>
      </c>
      <c r="C11" s="18" t="s">
        <v>67</v>
      </c>
      <c r="D11" s="12" t="s">
        <v>29</v>
      </c>
      <c r="E11" s="12" t="s">
        <v>86</v>
      </c>
      <c r="F11" s="18" t="s">
        <v>15</v>
      </c>
      <c r="G11" s="18" t="s">
        <v>16</v>
      </c>
      <c r="H11" s="10" t="s">
        <v>92</v>
      </c>
      <c r="I11" s="13">
        <v>0</v>
      </c>
      <c r="J11" s="13">
        <v>0</v>
      </c>
      <c r="K11" s="13">
        <v>147587.57999999999</v>
      </c>
      <c r="L11" s="13">
        <v>152163.54</v>
      </c>
      <c r="M11" s="14">
        <f t="shared" si="0"/>
        <v>299751.12</v>
      </c>
      <c r="N11" s="12" t="s">
        <v>17</v>
      </c>
      <c r="O11" s="12" t="str">
        <f t="shared" si="1"/>
        <v/>
      </c>
    </row>
    <row r="12" spans="1:15" s="15" customFormat="1" ht="60" x14ac:dyDescent="0.25">
      <c r="A12" s="10" t="s">
        <v>30</v>
      </c>
      <c r="B12" s="11" t="s">
        <v>31</v>
      </c>
      <c r="C12" s="18" t="s">
        <v>32</v>
      </c>
      <c r="D12" s="12" t="s">
        <v>74</v>
      </c>
      <c r="E12" s="12" t="s">
        <v>74</v>
      </c>
      <c r="F12" s="11" t="s">
        <v>15</v>
      </c>
      <c r="G12" s="11" t="s">
        <v>16</v>
      </c>
      <c r="H12" s="10" t="s">
        <v>92</v>
      </c>
      <c r="I12" s="13">
        <v>150000</v>
      </c>
      <c r="J12" s="13">
        <v>150000</v>
      </c>
      <c r="K12" s="13">
        <v>150000</v>
      </c>
      <c r="L12" s="13">
        <v>150000</v>
      </c>
      <c r="M12" s="14">
        <f t="shared" si="0"/>
        <v>600000</v>
      </c>
      <c r="N12" s="12" t="s">
        <v>17</v>
      </c>
      <c r="O12" s="12" t="str">
        <f t="shared" si="1"/>
        <v/>
      </c>
    </row>
    <row r="13" spans="1:15" s="15" customFormat="1" ht="108" x14ac:dyDescent="0.25">
      <c r="A13" s="10" t="s">
        <v>33</v>
      </c>
      <c r="B13" s="11" t="s">
        <v>34</v>
      </c>
      <c r="C13" s="18" t="s">
        <v>35</v>
      </c>
      <c r="D13" s="12" t="s">
        <v>74</v>
      </c>
      <c r="E13" s="12" t="s">
        <v>73</v>
      </c>
      <c r="F13" s="11" t="s">
        <v>15</v>
      </c>
      <c r="G13" s="11" t="s">
        <v>16</v>
      </c>
      <c r="H13" s="10" t="s">
        <v>72</v>
      </c>
      <c r="I13" s="13">
        <v>300000</v>
      </c>
      <c r="J13" s="13">
        <v>0</v>
      </c>
      <c r="K13" s="13">
        <v>0</v>
      </c>
      <c r="L13" s="13">
        <v>0</v>
      </c>
      <c r="M13" s="14">
        <f t="shared" si="0"/>
        <v>300000</v>
      </c>
      <c r="N13" s="12" t="s">
        <v>21</v>
      </c>
      <c r="O13" s="12" t="str">
        <f t="shared" si="1"/>
        <v/>
      </c>
    </row>
    <row r="14" spans="1:15" s="15" customFormat="1" ht="75" hidden="1" customHeight="1" x14ac:dyDescent="0.25">
      <c r="A14" s="10" t="s">
        <v>36</v>
      </c>
      <c r="B14" s="18" t="s">
        <v>68</v>
      </c>
      <c r="C14" s="11" t="s">
        <v>37</v>
      </c>
      <c r="D14" s="12" t="s">
        <v>71</v>
      </c>
      <c r="E14" s="12" t="s">
        <v>73</v>
      </c>
      <c r="F14" s="11" t="s">
        <v>15</v>
      </c>
      <c r="G14" s="11" t="s">
        <v>16</v>
      </c>
      <c r="H14" s="10" t="s">
        <v>92</v>
      </c>
      <c r="I14" s="13">
        <v>87696.28</v>
      </c>
      <c r="J14" s="13">
        <v>90421.36</v>
      </c>
      <c r="K14" s="13">
        <v>93234.14</v>
      </c>
      <c r="L14" s="13">
        <v>96124.87</v>
      </c>
      <c r="M14" s="14">
        <f t="shared" si="0"/>
        <v>367476.65</v>
      </c>
      <c r="N14" s="12" t="s">
        <v>17</v>
      </c>
      <c r="O14" s="12" t="str">
        <f t="shared" si="1"/>
        <v/>
      </c>
    </row>
    <row r="15" spans="1:15" s="15" customFormat="1" ht="72" x14ac:dyDescent="0.25">
      <c r="A15" s="10" t="s">
        <v>38</v>
      </c>
      <c r="B15" s="18" t="s">
        <v>39</v>
      </c>
      <c r="C15" s="11" t="s">
        <v>40</v>
      </c>
      <c r="D15" s="12" t="s">
        <v>29</v>
      </c>
      <c r="E15" s="12" t="s">
        <v>41</v>
      </c>
      <c r="F15" s="11" t="s">
        <v>42</v>
      </c>
      <c r="G15" s="11" t="s">
        <v>25</v>
      </c>
      <c r="H15" s="10" t="s">
        <v>92</v>
      </c>
      <c r="I15" s="13">
        <v>1302530.6499999999</v>
      </c>
      <c r="J15" s="13">
        <v>1302530.6499999999</v>
      </c>
      <c r="K15" s="13">
        <v>1302530.6499999999</v>
      </c>
      <c r="L15" s="13">
        <v>1302530.6499999999</v>
      </c>
      <c r="M15" s="14">
        <f t="shared" si="0"/>
        <v>5210122.5999999996</v>
      </c>
      <c r="N15" s="12" t="s">
        <v>21</v>
      </c>
      <c r="O15" s="12" t="str">
        <f t="shared" si="1"/>
        <v/>
      </c>
    </row>
    <row r="16" spans="1:15" s="15" customFormat="1" ht="72" x14ac:dyDescent="0.25">
      <c r="A16" s="10" t="s">
        <v>38</v>
      </c>
      <c r="B16" s="18" t="s">
        <v>87</v>
      </c>
      <c r="C16" s="11" t="s">
        <v>43</v>
      </c>
      <c r="D16" s="12" t="s">
        <v>25</v>
      </c>
      <c r="E16" s="12" t="s">
        <v>88</v>
      </c>
      <c r="F16" s="11" t="s">
        <v>42</v>
      </c>
      <c r="G16" s="11" t="s">
        <v>25</v>
      </c>
      <c r="H16" s="10" t="s">
        <v>92</v>
      </c>
      <c r="I16" s="13">
        <v>40829649.149999999</v>
      </c>
      <c r="J16" s="13">
        <v>11259017.17</v>
      </c>
      <c r="K16" s="13">
        <v>1172277.58</v>
      </c>
      <c r="L16" s="13">
        <v>1172277.58</v>
      </c>
      <c r="M16" s="14">
        <f t="shared" si="0"/>
        <v>54433221.479999997</v>
      </c>
      <c r="N16" s="12" t="s">
        <v>21</v>
      </c>
      <c r="O16" s="12" t="str">
        <f t="shared" si="1"/>
        <v/>
      </c>
    </row>
    <row r="17" spans="1:15" s="15" customFormat="1" ht="84" x14ac:dyDescent="0.25">
      <c r="A17" s="10" t="s">
        <v>44</v>
      </c>
      <c r="B17" s="18" t="s">
        <v>45</v>
      </c>
      <c r="C17" s="11" t="s">
        <v>46</v>
      </c>
      <c r="D17" s="12" t="s">
        <v>25</v>
      </c>
      <c r="E17" s="12" t="s">
        <v>47</v>
      </c>
      <c r="F17" s="11" t="s">
        <v>48</v>
      </c>
      <c r="G17" s="11" t="s">
        <v>25</v>
      </c>
      <c r="H17" s="10" t="s">
        <v>92</v>
      </c>
      <c r="I17" s="13">
        <v>521012.26</v>
      </c>
      <c r="J17" s="13">
        <v>521012.26</v>
      </c>
      <c r="K17" s="13">
        <v>521012.26</v>
      </c>
      <c r="L17" s="13">
        <v>521012.26</v>
      </c>
      <c r="M17" s="14">
        <f t="shared" si="0"/>
        <v>2084049.04</v>
      </c>
      <c r="N17" s="12" t="s">
        <v>21</v>
      </c>
      <c r="O17" s="12" t="str">
        <f t="shared" si="1"/>
        <v/>
      </c>
    </row>
    <row r="18" spans="1:15" s="15" customFormat="1" ht="84" x14ac:dyDescent="0.25">
      <c r="A18" s="10" t="s">
        <v>49</v>
      </c>
      <c r="B18" s="11" t="s">
        <v>50</v>
      </c>
      <c r="C18" s="11" t="s">
        <v>51</v>
      </c>
      <c r="D18" s="12" t="s">
        <v>25</v>
      </c>
      <c r="E18" s="12" t="s">
        <v>52</v>
      </c>
      <c r="F18" s="11" t="s">
        <v>42</v>
      </c>
      <c r="G18" s="11" t="s">
        <v>25</v>
      </c>
      <c r="H18" s="10" t="s">
        <v>92</v>
      </c>
      <c r="I18" s="13">
        <v>2084049.04</v>
      </c>
      <c r="J18" s="13">
        <v>0</v>
      </c>
      <c r="K18" s="13">
        <v>2084049.04</v>
      </c>
      <c r="L18" s="13">
        <v>2084049.04</v>
      </c>
      <c r="M18" s="14">
        <f t="shared" si="0"/>
        <v>6252147.1200000001</v>
      </c>
      <c r="N18" s="12" t="s">
        <v>21</v>
      </c>
      <c r="O18" s="12" t="str">
        <f t="shared" si="1"/>
        <v/>
      </c>
    </row>
    <row r="19" spans="1:15" s="15" customFormat="1" ht="82.15" customHeight="1" x14ac:dyDescent="0.25">
      <c r="A19" s="10" t="s">
        <v>53</v>
      </c>
      <c r="B19" s="11" t="s">
        <v>54</v>
      </c>
      <c r="C19" s="11" t="s">
        <v>55</v>
      </c>
      <c r="D19" s="12" t="s">
        <v>29</v>
      </c>
      <c r="E19" s="12" t="s">
        <v>41</v>
      </c>
      <c r="F19" s="11" t="s">
        <v>42</v>
      </c>
      <c r="G19" s="11" t="s">
        <v>16</v>
      </c>
      <c r="H19" s="10" t="s">
        <v>92</v>
      </c>
      <c r="I19" s="13">
        <v>3647085.81</v>
      </c>
      <c r="J19" s="13">
        <v>4692817.8899999997</v>
      </c>
      <c r="K19" s="13">
        <v>3647085.81</v>
      </c>
      <c r="L19" s="13">
        <v>3647085.81</v>
      </c>
      <c r="M19" s="14">
        <f t="shared" si="0"/>
        <v>15634075.32</v>
      </c>
      <c r="N19" s="12" t="s">
        <v>21</v>
      </c>
      <c r="O19" s="12" t="str">
        <f t="shared" si="1"/>
        <v/>
      </c>
    </row>
    <row r="20" spans="1:15" s="15" customFormat="1" ht="120" x14ac:dyDescent="0.25">
      <c r="A20" s="10" t="s">
        <v>56</v>
      </c>
      <c r="B20" s="18" t="s">
        <v>57</v>
      </c>
      <c r="C20" s="11" t="s">
        <v>58</v>
      </c>
      <c r="D20" s="12" t="s">
        <v>25</v>
      </c>
      <c r="E20" s="12" t="s">
        <v>59</v>
      </c>
      <c r="F20" s="11" t="s">
        <v>48</v>
      </c>
      <c r="G20" s="11" t="s">
        <v>25</v>
      </c>
      <c r="H20" s="10" t="s">
        <v>92</v>
      </c>
      <c r="I20" s="13">
        <v>210470.45</v>
      </c>
      <c r="J20" s="13">
        <v>0</v>
      </c>
      <c r="K20" s="13">
        <v>223761.26</v>
      </c>
      <c r="L20" s="13">
        <v>230699</v>
      </c>
      <c r="M20" s="14">
        <f t="shared" si="0"/>
        <v>664930.71</v>
      </c>
      <c r="N20" s="12" t="s">
        <v>17</v>
      </c>
      <c r="O20" s="12" t="str">
        <f t="shared" si="1"/>
        <v/>
      </c>
    </row>
    <row r="21" spans="1:15" s="15" customFormat="1" ht="72" x14ac:dyDescent="0.25">
      <c r="A21" s="10" t="s">
        <v>60</v>
      </c>
      <c r="B21" s="18" t="s">
        <v>61</v>
      </c>
      <c r="C21" s="11" t="s">
        <v>62</v>
      </c>
      <c r="D21" s="12" t="s">
        <v>25</v>
      </c>
      <c r="E21" s="12" t="s">
        <v>52</v>
      </c>
      <c r="F21" s="18" t="s">
        <v>42</v>
      </c>
      <c r="G21" s="11" t="s">
        <v>25</v>
      </c>
      <c r="H21" s="10" t="s">
        <v>63</v>
      </c>
      <c r="I21" s="13">
        <v>4500000</v>
      </c>
      <c r="J21" s="13">
        <v>8773976.2100000009</v>
      </c>
      <c r="K21" s="13">
        <v>4269137.07</v>
      </c>
      <c r="L21" s="13">
        <v>4269137.07</v>
      </c>
      <c r="M21" s="14">
        <f t="shared" si="0"/>
        <v>21812250.350000001</v>
      </c>
      <c r="N21" s="12" t="s">
        <v>21</v>
      </c>
      <c r="O21" s="12" t="str">
        <f t="shared" si="1"/>
        <v/>
      </c>
    </row>
    <row r="22" spans="1:15" s="15" customFormat="1" ht="60" x14ac:dyDescent="0.25">
      <c r="A22" s="10" t="s">
        <v>64</v>
      </c>
      <c r="B22" s="18" t="s">
        <v>65</v>
      </c>
      <c r="C22" s="18" t="s">
        <v>66</v>
      </c>
      <c r="D22" s="12" t="s">
        <v>74</v>
      </c>
      <c r="E22" s="12" t="s">
        <v>73</v>
      </c>
      <c r="F22" s="18" t="s">
        <v>48</v>
      </c>
      <c r="G22" s="11" t="s">
        <v>16</v>
      </c>
      <c r="H22" s="10" t="s">
        <v>92</v>
      </c>
      <c r="I22" s="13">
        <v>163371.54</v>
      </c>
      <c r="J22" s="13">
        <v>168448.16</v>
      </c>
      <c r="K22" s="13">
        <v>173688.15</v>
      </c>
      <c r="L22" s="13">
        <v>179073.36</v>
      </c>
      <c r="M22" s="14">
        <f t="shared" si="0"/>
        <v>684581.21</v>
      </c>
      <c r="N22" s="12" t="s">
        <v>17</v>
      </c>
      <c r="O22" s="12"/>
    </row>
    <row r="23" spans="1:15" s="8" customFormat="1" ht="24" customHeight="1" x14ac:dyDescent="0.25">
      <c r="A23" s="4" t="s">
        <v>89</v>
      </c>
      <c r="B23" s="6" t="s">
        <v>90</v>
      </c>
      <c r="C23" s="6" t="s">
        <v>91</v>
      </c>
      <c r="D23" s="12" t="s">
        <v>74</v>
      </c>
      <c r="E23" s="12" t="s">
        <v>73</v>
      </c>
      <c r="F23" s="4" t="s">
        <v>42</v>
      </c>
      <c r="G23" s="11" t="s">
        <v>16</v>
      </c>
      <c r="H23" s="10" t="s">
        <v>92</v>
      </c>
      <c r="I23" s="5">
        <v>0</v>
      </c>
      <c r="J23" s="20">
        <v>600000</v>
      </c>
      <c r="K23" s="20">
        <v>0</v>
      </c>
      <c r="L23" s="20">
        <v>500000</v>
      </c>
      <c r="M23" s="21">
        <f t="shared" si="0"/>
        <v>1100000</v>
      </c>
      <c r="N23" s="12" t="s">
        <v>21</v>
      </c>
      <c r="O23" s="4"/>
    </row>
    <row r="24" spans="1:15" x14ac:dyDescent="0.25">
      <c r="I24" s="16"/>
      <c r="J24" s="22"/>
    </row>
    <row r="25" spans="1:15" x14ac:dyDescent="0.25">
      <c r="I25" s="17"/>
      <c r="J25" s="22"/>
    </row>
  </sheetData>
  <conditionalFormatting sqref="O3:O22">
    <cfRule type="cellIs" dxfId="1" priority="6" operator="equal">
      <formula>"Especifique a fonte aqui"</formula>
    </cfRule>
  </conditionalFormatting>
  <conditionalFormatting sqref="H3:H23">
    <cfRule type="cellIs" dxfId="0" priority="5" operator="equal">
      <formula>"Especificar nesta cél. o nome do órgão ou entidade"</formula>
    </cfRule>
  </conditionalFormatting>
  <dataValidations count="4">
    <dataValidation type="decimal" allowBlank="1" showInputMessage="1" showErrorMessage="1" error="Somente números são permitidos" sqref="M3 I3:L22" xr:uid="{00000000-0002-0000-0000-000001000000}">
      <formula1>0</formula1>
      <formula2>9.99999999999999E+30</formula2>
    </dataValidation>
    <dataValidation allowBlank="1" showInputMessage="1" showErrorMessage="1" prompt="META é mensurável e específica" sqref="B2" xr:uid="{00000000-0002-0000-0000-000002000000}"/>
    <dataValidation allowBlank="1" showInputMessage="1" showErrorMessage="1" prompt="AÇÃO é a tarefa que deve ser executada para o atingir a meta. Deve ser específica. _x000a_" sqref="C2" xr:uid="{00000000-0002-0000-0000-000003000000}"/>
    <dataValidation allowBlank="1" showInputMessage="1" showErrorMessage="1" prompt="Especificar o nome do órgão ou entidade responsável pela execução da ação. Ex: DAEE, CETESB, etc" sqref="H3:H23" xr:uid="{00000000-0002-0000-0000-000000000000}"/>
  </dataValidations>
  <printOptions horizontalCentered="1" verticalCentered="1"/>
  <pageMargins left="0.31496062992125984" right="0.31496062992125984" top="0.15748031496062992" bottom="0.15748031496062992" header="0.11811023622047245" footer="0.11811023622047245"/>
  <pageSetup paperSize="9" scale="45" orientation="portrait" verticalDpi="0" r:id="rId1"/>
  <rowBreaks count="1" manualBreakCount="1">
    <brk id="1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 Camargo</dc:creator>
  <cp:lastModifiedBy>Brendon Matheus Andrade Carvalho</cp:lastModifiedBy>
  <cp:lastPrinted>2021-08-03T12:00:23Z</cp:lastPrinted>
  <dcterms:created xsi:type="dcterms:W3CDTF">2015-06-05T18:19:34Z</dcterms:created>
  <dcterms:modified xsi:type="dcterms:W3CDTF">2021-08-03T12:04:35Z</dcterms:modified>
</cp:coreProperties>
</file>