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theme/themeOverride1.xml" ContentType="application/vnd.openxmlformats-officedocument.themeOverride+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095" windowWidth="15420" windowHeight="3390" tabRatio="638" activeTab="1"/>
  </bookViews>
  <sheets>
    <sheet name="Base de Cálculo" sheetId="18" r:id="rId1"/>
    <sheet name="Modelo RS" sheetId="11" r:id="rId2"/>
  </sheets>
  <externalReferences>
    <externalReference r:id="rId3"/>
  </externalReferences>
  <definedNames>
    <definedName name="_xlnm.Print_Area" localSheetId="1">'Modelo RS'!$C$1:$I$269</definedName>
  </definedNames>
  <calcPr calcId="145621"/>
</workbook>
</file>

<file path=xl/calcChain.xml><?xml version="1.0" encoding="utf-8"?>
<calcChain xmlns="http://schemas.openxmlformats.org/spreadsheetml/2006/main">
  <c r="E267" i="11" l="1"/>
  <c r="F182" i="18"/>
  <c r="A183" i="18" l="1"/>
  <c r="D719" i="18" l="1"/>
  <c r="D720" i="18"/>
  <c r="D721" i="18"/>
  <c r="C719" i="18"/>
  <c r="C720" i="18"/>
  <c r="C721" i="18"/>
  <c r="D214" i="18" l="1"/>
  <c r="D215" i="18"/>
  <c r="D216" i="18"/>
  <c r="C510" i="18" l="1"/>
  <c r="C511" i="18"/>
  <c r="C512" i="18"/>
  <c r="C513" i="18"/>
  <c r="C509" i="18"/>
  <c r="C498" i="18"/>
  <c r="C499" i="18"/>
  <c r="C500" i="18"/>
  <c r="C501" i="18"/>
  <c r="C497" i="18"/>
  <c r="E216" i="18"/>
  <c r="D718" i="18"/>
  <c r="C718" i="18"/>
  <c r="D213" i="18"/>
  <c r="C29" i="11"/>
  <c r="C27" i="11"/>
  <c r="C25" i="11"/>
  <c r="C24" i="11"/>
  <c r="C23" i="11"/>
  <c r="C19" i="11"/>
  <c r="C13" i="11"/>
  <c r="C11" i="11"/>
  <c r="C9" i="11"/>
  <c r="C7" i="11"/>
  <c r="C5" i="11"/>
  <c r="E187" i="18" l="1"/>
  <c r="C476" i="18"/>
  <c r="C489" i="18" s="1"/>
  <c r="E489" i="18" s="1"/>
  <c r="E721" i="18"/>
  <c r="D187" i="18"/>
  <c r="D203" i="18"/>
  <c r="L203" i="18" s="1"/>
  <c r="E513" i="18"/>
  <c r="E512" i="18"/>
  <c r="E511" i="18"/>
  <c r="E510" i="18"/>
  <c r="E509" i="18"/>
  <c r="E501" i="18"/>
  <c r="E500" i="18"/>
  <c r="E499" i="18"/>
  <c r="E498" i="18"/>
  <c r="E497" i="18"/>
  <c r="A182" i="18" l="1"/>
  <c r="E476" i="18"/>
  <c r="H203" i="18"/>
  <c r="F203" i="18"/>
  <c r="J203" i="18"/>
  <c r="C95" i="11"/>
  <c r="C155" i="11"/>
  <c r="C91" i="11"/>
  <c r="E215" i="18" l="1"/>
  <c r="E213" i="18"/>
  <c r="E265" i="11"/>
  <c r="C265" i="11"/>
  <c r="E244" i="11"/>
  <c r="E216" i="11"/>
  <c r="E205" i="11"/>
  <c r="E177" i="11"/>
  <c r="C177" i="11"/>
  <c r="E165" i="11"/>
  <c r="C165" i="11"/>
  <c r="E145" i="11"/>
  <c r="E138" i="11"/>
  <c r="E120" i="11"/>
  <c r="E108" i="11"/>
  <c r="E99" i="11"/>
  <c r="C89" i="11"/>
  <c r="C159" i="11"/>
  <c r="E73" i="11"/>
  <c r="E61" i="11"/>
  <c r="E17" i="11"/>
  <c r="E33" i="11"/>
  <c r="E41" i="11"/>
  <c r="E130" i="11"/>
  <c r="E189" i="11"/>
  <c r="E196" i="11"/>
  <c r="E236" i="11"/>
  <c r="E253" i="11"/>
  <c r="E214" i="18"/>
  <c r="E718" i="18"/>
  <c r="C205" i="11"/>
  <c r="E719" i="18" l="1"/>
  <c r="C130" i="11"/>
  <c r="E720" i="18" l="1"/>
  <c r="C41" i="11"/>
  <c r="C33" i="11"/>
  <c r="C253" i="11"/>
  <c r="C244" i="11"/>
  <c r="C236" i="11"/>
  <c r="C216" i="11"/>
  <c r="C196" i="11"/>
  <c r="C189" i="11"/>
  <c r="C145" i="11"/>
  <c r="C138" i="11"/>
  <c r="C120" i="11"/>
  <c r="C108" i="11"/>
  <c r="C99" i="11"/>
  <c r="C85" i="11"/>
  <c r="C73" i="11"/>
  <c r="C61" i="11"/>
  <c r="C17" i="11"/>
  <c r="F179" i="18"/>
  <c r="F180" i="18"/>
  <c r="F181" i="18"/>
  <c r="F178" i="18"/>
  <c r="D199" i="18" l="1"/>
  <c r="C472" i="18"/>
  <c r="D202" i="18"/>
  <c r="A181" i="18" s="1"/>
  <c r="C475" i="18"/>
  <c r="C474" i="18"/>
  <c r="D201" i="18"/>
  <c r="A180" i="18" s="1"/>
  <c r="C473" i="18"/>
  <c r="D200" i="18"/>
  <c r="A179" i="18" s="1"/>
  <c r="E183" i="18"/>
  <c r="E185" i="18"/>
  <c r="E186" i="18"/>
  <c r="E184" i="18"/>
  <c r="D184" i="18"/>
  <c r="D186" i="18"/>
  <c r="D183" i="18"/>
  <c r="D185" i="18"/>
  <c r="J201" i="18" l="1"/>
  <c r="F201" i="18"/>
  <c r="H201" i="18"/>
  <c r="L201" i="18"/>
  <c r="C485" i="18"/>
  <c r="E485" i="18" s="1"/>
  <c r="E472" i="18"/>
  <c r="J199" i="18"/>
  <c r="F199" i="18"/>
  <c r="H199" i="18"/>
  <c r="L199" i="18"/>
  <c r="L200" i="18"/>
  <c r="F200" i="18"/>
  <c r="H200" i="18"/>
  <c r="J200" i="18"/>
  <c r="C486" i="18"/>
  <c r="E486" i="18" s="1"/>
  <c r="E473" i="18"/>
  <c r="C487" i="18"/>
  <c r="E487" i="18" s="1"/>
  <c r="E474" i="18"/>
  <c r="C488" i="18"/>
  <c r="E488" i="18" s="1"/>
  <c r="E475" i="18"/>
  <c r="L202" i="18"/>
  <c r="H202" i="18"/>
  <c r="F202" i="18"/>
  <c r="J202" i="18"/>
</calcChain>
</file>

<file path=xl/sharedStrings.xml><?xml version="1.0" encoding="utf-8"?>
<sst xmlns="http://schemas.openxmlformats.org/spreadsheetml/2006/main" count="512" uniqueCount="394">
  <si>
    <t>P.04-A</t>
  </si>
  <si>
    <t>P.05-C</t>
  </si>
  <si>
    <t>P.06-B</t>
  </si>
  <si>
    <t>E.05-A</t>
  </si>
  <si>
    <t>R.03-B</t>
  </si>
  <si>
    <t>I.01-B</t>
  </si>
  <si>
    <t>R05-D</t>
  </si>
  <si>
    <t>R.05-G</t>
  </si>
  <si>
    <t>FM.09-A</t>
  </si>
  <si>
    <t>FM.09-B</t>
  </si>
  <si>
    <t>FORÇA MOTRIZ: Dinâmica demográfica e social</t>
  </si>
  <si>
    <t>FORÇA MOTRIZ: Dinâmica econômica</t>
  </si>
  <si>
    <t>Grupo 1</t>
  </si>
  <si>
    <t>Grupo 2</t>
  </si>
  <si>
    <t>Grupo 3</t>
  </si>
  <si>
    <t>Grupo 4</t>
  </si>
  <si>
    <t>Grupo 5</t>
  </si>
  <si>
    <t>Péssimo</t>
  </si>
  <si>
    <t>Ruim</t>
  </si>
  <si>
    <t>Regular</t>
  </si>
  <si>
    <t>Bom</t>
  </si>
  <si>
    <t>E-08-A</t>
  </si>
  <si>
    <t>2009-2010</t>
  </si>
  <si>
    <t>2010-2011</t>
  </si>
  <si>
    <t>m3/s</t>
  </si>
  <si>
    <t>Uso Urbano</t>
  </si>
  <si>
    <t xml:space="preserve">Uso Industrial </t>
  </si>
  <si>
    <t xml:space="preserve">Uso Rural </t>
  </si>
  <si>
    <t xml:space="preserve">Outros Usos </t>
  </si>
  <si>
    <t xml:space="preserve">Demanda superficial </t>
  </si>
  <si>
    <t xml:space="preserve">Demanda subterrânea </t>
  </si>
  <si>
    <t>P01A</t>
  </si>
  <si>
    <t>P01B</t>
  </si>
  <si>
    <t>P01C</t>
  </si>
  <si>
    <t>%</t>
  </si>
  <si>
    <t xml:space="preserve">P.03-C </t>
  </si>
  <si>
    <t xml:space="preserve">P.03-D </t>
  </si>
  <si>
    <t>Avicultura</t>
  </si>
  <si>
    <t>Suinocultura</t>
  </si>
  <si>
    <t>fev. 2008</t>
  </si>
  <si>
    <t>dez. 2008</t>
  </si>
  <si>
    <t>FM.01 - Crescimento populacional</t>
  </si>
  <si>
    <t>ago.2010</t>
  </si>
  <si>
    <t>P.06-A</t>
  </si>
  <si>
    <t>R.03-A</t>
  </si>
  <si>
    <t>&gt; 1.000</t>
  </si>
  <si>
    <t>&gt; 0,9</t>
  </si>
  <si>
    <t>&lt; 0</t>
  </si>
  <si>
    <t>≥ 0 e &lt; 0,6</t>
  </si>
  <si>
    <t>≥ 0,6 e &lt; 1,2</t>
  </si>
  <si>
    <t>≥ 1,2 e &lt; 1,8</t>
  </si>
  <si>
    <t>≥ 1,8 e &lt; 2,4</t>
  </si>
  <si>
    <t>≥ 2,4 e &lt; 3</t>
  </si>
  <si>
    <t>Faixas de classificacao = Seade 2012</t>
  </si>
  <si>
    <t>Dados dos parâmetros</t>
  </si>
  <si>
    <t>Parâmetros</t>
  </si>
  <si>
    <t>FORÇA MOTRIZ: Dinâmica de ocupação do território</t>
  </si>
  <si>
    <t>Pecuária</t>
  </si>
  <si>
    <t>&gt; 90%</t>
  </si>
  <si>
    <t>Barramentos hidrelétricos</t>
  </si>
  <si>
    <t>Total de barramentos</t>
  </si>
  <si>
    <t>IMPACTO: Saúde pública e ecossistemas</t>
  </si>
  <si>
    <t>RESPOSTA: Conservação e recuperação do meio ambiente</t>
  </si>
  <si>
    <t>E.06-D - Índice de perdas do sistema de distribuição de água: %</t>
  </si>
  <si>
    <t>Sem dados</t>
  </si>
  <si>
    <t>ICTEM</t>
  </si>
  <si>
    <t>2,5 &lt; ICTEM ≤  5,0</t>
  </si>
  <si>
    <t xml:space="preserve">Ruim </t>
  </si>
  <si>
    <t>5,0 &lt; ICTEM ≤ 7,5</t>
  </si>
  <si>
    <t xml:space="preserve">Regular </t>
  </si>
  <si>
    <t>7,5 &lt; ICTEM ≤ 10</t>
  </si>
  <si>
    <t xml:space="preserve">Bom </t>
  </si>
  <si>
    <t>R.01-C - IQR da instalação de destinação final de resíduo sólido domiciliar: valor entre 0 e 10</t>
  </si>
  <si>
    <t>IQR</t>
  </si>
  <si>
    <t>Inadequado</t>
  </si>
  <si>
    <t>Controlado</t>
  </si>
  <si>
    <t>Adequado</t>
  </si>
  <si>
    <t>PRESSÃO: Poluição ambiental</t>
  </si>
  <si>
    <t>≤ 10</t>
  </si>
  <si>
    <t>&gt; 10 e ≤ 30</t>
  </si>
  <si>
    <t>&gt; 30 e ≤ 50</t>
  </si>
  <si>
    <t>&gt; 50 e ≤ 70</t>
  </si>
  <si>
    <t>&gt; 70 e ≤ 100</t>
  </si>
  <si>
    <t>&gt; 100 e ≤ 1.000</t>
  </si>
  <si>
    <t>&gt; 70% e ≤ 80%</t>
  </si>
  <si>
    <t xml:space="preserve">≤ 0,6 </t>
  </si>
  <si>
    <t xml:space="preserve">&gt; 0,6 e ≤ 0,7 </t>
  </si>
  <si>
    <t>&gt; 0,7 e ≤ 0,8</t>
  </si>
  <si>
    <t>&gt; 0,8 e ≤ 0,9</t>
  </si>
  <si>
    <t xml:space="preserve">     0 &lt; IQR ≤ 6,0 </t>
  </si>
  <si>
    <t xml:space="preserve">  6,0 &lt; IQR ≤  8,0</t>
  </si>
  <si>
    <t xml:space="preserve">   8,0 &lt; IQR ≤ 10</t>
  </si>
  <si>
    <t>0 &lt; ICTEM  ≤ 2,5</t>
  </si>
  <si>
    <t>≥ 3</t>
  </si>
  <si>
    <t>≤ 70%</t>
  </si>
  <si>
    <t>&gt; 80% e ≤ 90%</t>
  </si>
  <si>
    <t>FM.01-A</t>
  </si>
  <si>
    <t>FM.03-A</t>
  </si>
  <si>
    <t>FM.03-B</t>
  </si>
  <si>
    <t>FM.04-A</t>
  </si>
  <si>
    <t>FM.04-B</t>
  </si>
  <si>
    <t>nº de estabelecimentos</t>
  </si>
  <si>
    <t xml:space="preserve">FM.05-A </t>
  </si>
  <si>
    <t>FM.05-B, C e D</t>
  </si>
  <si>
    <t>FM.06-C</t>
  </si>
  <si>
    <t>KW</t>
  </si>
  <si>
    <t>Comércio</t>
  </si>
  <si>
    <t>nº de municipios por faixa de TGCA</t>
  </si>
  <si>
    <t>nº de municipios por faixa de densidade</t>
  </si>
  <si>
    <t>nº de municipios por faixa de TU</t>
  </si>
  <si>
    <t>nº de municipios por grupo de IPRS</t>
  </si>
  <si>
    <t>nº de municipios por faixa de IDHM</t>
  </si>
  <si>
    <t>nº de animais</t>
  </si>
  <si>
    <t>FM.06-B, FM.07-A e B</t>
  </si>
  <si>
    <t>FM.05-B - Pecuária (corte e leite): nº de animais</t>
  </si>
  <si>
    <t>FM.05-C - Avicultura (abate e postura): nº de animais</t>
  </si>
  <si>
    <t>FM.05-D - Suinocultura: nº de animais</t>
  </si>
  <si>
    <r>
      <t>km</t>
    </r>
    <r>
      <rPr>
        <vertAlign val="superscript"/>
        <sz val="10"/>
        <rFont val="Calibri"/>
        <family val="2"/>
        <scheme val="minor"/>
      </rPr>
      <t>2</t>
    </r>
  </si>
  <si>
    <t>Demanda Total</t>
  </si>
  <si>
    <t>P.02-A</t>
  </si>
  <si>
    <t>P.02-D</t>
  </si>
  <si>
    <t>P.02-C</t>
  </si>
  <si>
    <t>P.02-B</t>
  </si>
  <si>
    <t xml:space="preserve">P.01-A </t>
  </si>
  <si>
    <t>P02A / P02E</t>
  </si>
  <si>
    <t>P.03-A</t>
  </si>
  <si>
    <t>P.03-B</t>
  </si>
  <si>
    <t>n de captações em relação do total %</t>
  </si>
  <si>
    <t>ton/dia</t>
  </si>
  <si>
    <t>n° de ocorrências/ano</t>
  </si>
  <si>
    <t>nº de áreas/ano</t>
  </si>
  <si>
    <t>nº/UGRHI</t>
  </si>
  <si>
    <t>E.01-A - IQA - Índice de Qualidade das Águas: nº de pontos por categoria</t>
  </si>
  <si>
    <t>E.01-B - IAP - Índice de Qualidade das Águas Brutas para fins de Abastecimento Público: nº de pontos por categoria</t>
  </si>
  <si>
    <t>E.01-C - IVA - Índice de Qualidade das Águas para a Proteção da Vida Aquática: nº de pontos por categoria</t>
  </si>
  <si>
    <t>E.01-D - IET - Índice de Estado Trófico: nº de pontos por categoria</t>
  </si>
  <si>
    <t>E.01-F - Cursos d'água afluentes litorâneos: % de atendimento anual à legislação</t>
  </si>
  <si>
    <t>E.01-F - Cursos d'água afluentes às praias: % de atendimento anual à legislação</t>
  </si>
  <si>
    <t>E.02-B - IPAS - Indicador de Potabilidade das Águas Subterrâneas: % de amostras conformes em relação ao padrão de potabilidade</t>
  </si>
  <si>
    <t>ESTE É UM PARÂMETRO DE "CARINHAS" ABRIR A PLANILHA VALORES DE REFERÊNCIA</t>
  </si>
  <si>
    <t>E06-A</t>
  </si>
  <si>
    <t>E06-B</t>
  </si>
  <si>
    <t>E.06-A - Índice de atendimento de água: %</t>
  </si>
  <si>
    <t>E.06-C</t>
  </si>
  <si>
    <t xml:space="preserve">E.06-D - Índice de perdas do sistema de distribuição de água: %
</t>
  </si>
  <si>
    <r>
      <t>E.07-A - Demanda total (superficial e subterrânea) em relação ao Q</t>
    </r>
    <r>
      <rPr>
        <vertAlign val="subscript"/>
        <sz val="10"/>
        <rFont val="Arial"/>
        <family val="2"/>
      </rPr>
      <t>95%</t>
    </r>
    <r>
      <rPr>
        <sz val="10"/>
        <rFont val="Arial"/>
        <family val="2"/>
      </rPr>
      <t>: %</t>
    </r>
  </si>
  <si>
    <r>
      <t>E.07-A - Demanda total (superficial e subterrânea) em relação ao Q</t>
    </r>
    <r>
      <rPr>
        <b/>
        <vertAlign val="subscript"/>
        <sz val="8"/>
        <rFont val="Arial"/>
        <family val="2"/>
      </rPr>
      <t>95%</t>
    </r>
    <r>
      <rPr>
        <b/>
        <sz val="8"/>
        <rFont val="Arial"/>
        <family val="2"/>
      </rPr>
      <t>: %</t>
    </r>
  </si>
  <si>
    <t>E.08-A - Ocorrência de enchente ou de inundação: nº de ocorrências/período</t>
  </si>
  <si>
    <t>2011-2012</t>
  </si>
  <si>
    <t>I.01-B - Incidência de esquistossomose autóctone: n° de casos notificados/100.000 hab.ano</t>
  </si>
  <si>
    <t>I.05-C - Classificação da água subterrânea: nº de amostras por categoria</t>
  </si>
  <si>
    <t>E.03-A - Classificação anual das praias litorâneas: nº de praias por categoria</t>
  </si>
  <si>
    <t>FM.01-A -Taxa geométrica de crescimento anual (TGCA): % a.a.</t>
  </si>
  <si>
    <t>FM.04-A - Índice Paulista de Responsabilidade Social (IPRS)</t>
  </si>
  <si>
    <t>FM.09-A - Potência de energia hidrelétrica instalada: KW</t>
  </si>
  <si>
    <r>
      <t>P.01-A - Demanda total de água: m</t>
    </r>
    <r>
      <rPr>
        <b/>
        <vertAlign val="superscript"/>
        <sz val="8"/>
        <rFont val="Arial"/>
        <family val="2"/>
      </rPr>
      <t>3</t>
    </r>
    <r>
      <rPr>
        <b/>
        <sz val="8"/>
        <rFont val="Arial"/>
        <family val="2"/>
      </rPr>
      <t>/s</t>
    </r>
  </si>
  <si>
    <r>
      <t>P.01-B - Demanda de água superficial: m</t>
    </r>
    <r>
      <rPr>
        <b/>
        <vertAlign val="superscript"/>
        <sz val="8"/>
        <rFont val="Arial"/>
        <family val="2"/>
      </rPr>
      <t>3</t>
    </r>
    <r>
      <rPr>
        <b/>
        <sz val="8"/>
        <rFont val="Arial"/>
        <family val="2"/>
      </rPr>
      <t>/s</t>
    </r>
  </si>
  <si>
    <r>
      <t>P.01-C - Demanda de água subterrânea: m</t>
    </r>
    <r>
      <rPr>
        <b/>
        <vertAlign val="superscript"/>
        <sz val="8"/>
        <rFont val="Arial"/>
        <family val="2"/>
      </rPr>
      <t>3</t>
    </r>
    <r>
      <rPr>
        <b/>
        <sz val="8"/>
        <rFont val="Arial"/>
        <family val="2"/>
      </rPr>
      <t>/s</t>
    </r>
  </si>
  <si>
    <r>
      <t>P.02-A - Demanda urbana de água: m</t>
    </r>
    <r>
      <rPr>
        <b/>
        <vertAlign val="superscript"/>
        <sz val="8"/>
        <rFont val="Arial"/>
        <family val="2"/>
      </rPr>
      <t>3</t>
    </r>
    <r>
      <rPr>
        <b/>
        <sz val="8"/>
        <rFont val="Arial"/>
        <family val="2"/>
      </rPr>
      <t>/s</t>
    </r>
  </si>
  <si>
    <r>
      <t xml:space="preserve"> P.02-B - Demanda industrial de água: m</t>
    </r>
    <r>
      <rPr>
        <b/>
        <vertAlign val="superscript"/>
        <sz val="8"/>
        <rFont val="Arial"/>
        <family val="2"/>
      </rPr>
      <t>3</t>
    </r>
    <r>
      <rPr>
        <b/>
        <sz val="8"/>
        <rFont val="Arial"/>
        <family val="2"/>
      </rPr>
      <t>/s</t>
    </r>
  </si>
  <si>
    <r>
      <t xml:space="preserve"> P.02-C - Demanda rural de água: m</t>
    </r>
    <r>
      <rPr>
        <b/>
        <vertAlign val="superscript"/>
        <sz val="8"/>
        <rFont val="Arial"/>
        <family val="2"/>
      </rPr>
      <t>3</t>
    </r>
    <r>
      <rPr>
        <b/>
        <sz val="8"/>
        <rFont val="Arial"/>
        <family val="2"/>
      </rPr>
      <t>/s</t>
    </r>
  </si>
  <si>
    <r>
      <t xml:space="preserve"> P.02-D - Demanda para Outros usos de água: m</t>
    </r>
    <r>
      <rPr>
        <b/>
        <vertAlign val="superscript"/>
        <sz val="8"/>
        <rFont val="Arial"/>
        <family val="2"/>
      </rPr>
      <t>3</t>
    </r>
    <r>
      <rPr>
        <b/>
        <sz val="8"/>
        <rFont val="Arial"/>
        <family val="2"/>
      </rPr>
      <t>/s</t>
    </r>
  </si>
  <si>
    <r>
      <t>P.02-E - Demanda estimada para abastecimento urbano: m</t>
    </r>
    <r>
      <rPr>
        <b/>
        <vertAlign val="superscript"/>
        <sz val="8"/>
        <rFont val="Arial"/>
        <family val="2"/>
      </rPr>
      <t>3</t>
    </r>
    <r>
      <rPr>
        <b/>
        <sz val="8"/>
        <rFont val="Arial"/>
        <family val="2"/>
      </rPr>
      <t>/s</t>
    </r>
  </si>
  <si>
    <t>P.03-C - Proporção de captações de água superficial em relação ao total: %</t>
  </si>
  <si>
    <t>P.03-D - Proporção de captações de água subterrânea em relação ao total: %</t>
  </si>
  <si>
    <t>P.06-B - Ocorrência de descarga/derrame de produtos químicos no solo ou na água: n° de ocorrências/ano</t>
  </si>
  <si>
    <r>
      <t xml:space="preserve">E.04-A - Disponibilidade </t>
    </r>
    <r>
      <rPr>
        <b/>
        <i/>
        <sz val="8"/>
        <rFont val="Arial"/>
        <family val="2"/>
      </rPr>
      <t>per capita</t>
    </r>
    <r>
      <rPr>
        <b/>
        <sz val="8"/>
        <rFont val="Arial"/>
        <family val="2"/>
      </rPr>
      <t xml:space="preserve"> - Q</t>
    </r>
    <r>
      <rPr>
        <b/>
        <vertAlign val="subscript"/>
        <sz val="8"/>
        <rFont val="Arial"/>
        <family val="2"/>
      </rPr>
      <t>médio</t>
    </r>
    <r>
      <rPr>
        <b/>
        <sz val="8"/>
        <rFont val="Arial"/>
        <family val="2"/>
      </rPr>
      <t xml:space="preserve"> em relação à população total: m</t>
    </r>
    <r>
      <rPr>
        <b/>
        <vertAlign val="superscript"/>
        <sz val="8"/>
        <rFont val="Arial"/>
        <family val="2"/>
      </rPr>
      <t>3</t>
    </r>
    <r>
      <rPr>
        <b/>
        <sz val="8"/>
        <rFont val="Arial"/>
        <family val="2"/>
      </rPr>
      <t>/hab.ano</t>
    </r>
  </si>
  <si>
    <r>
      <t xml:space="preserve">E.05-A - Disponibilidade </t>
    </r>
    <r>
      <rPr>
        <b/>
        <i/>
        <sz val="8"/>
        <rFont val="Arial"/>
        <family val="2"/>
      </rPr>
      <t>per capita</t>
    </r>
    <r>
      <rPr>
        <b/>
        <sz val="8"/>
        <rFont val="Arial"/>
        <family val="2"/>
      </rPr>
      <t xml:space="preserve"> de água subterrânea: m</t>
    </r>
    <r>
      <rPr>
        <b/>
        <vertAlign val="superscript"/>
        <sz val="8"/>
        <rFont val="Arial"/>
        <family val="2"/>
      </rPr>
      <t>3</t>
    </r>
    <r>
      <rPr>
        <b/>
        <sz val="8"/>
        <rFont val="Arial"/>
        <family val="2"/>
      </rPr>
      <t>/hab.ano</t>
    </r>
  </si>
  <si>
    <t>R.02-B - Proporção de efluente doméstico coletado em relação ao efluente doméstico total gerado: %</t>
  </si>
  <si>
    <t>R.02-C - Proporção de efluente doméstico tratado em relação ao efluente doméstico total gerado: %</t>
  </si>
  <si>
    <t>R.02-D - Proporção de redução da carga orgânica poluidora doméstica: %</t>
  </si>
  <si>
    <t>R.02-E - ICTEM (Indicador de Coleta e Tratabilidade de Esgoto da População Urbana de Município): valor entre 0 e 10</t>
  </si>
  <si>
    <t>R.03-A - Proporção de áreas remediadas em relação às áreas contaminadas em que o contaminante atingiu o solo ou a água: %</t>
  </si>
  <si>
    <r>
      <t>R.05-B - Vazão total outorgada para captações superficiais: m</t>
    </r>
    <r>
      <rPr>
        <b/>
        <vertAlign val="superscript"/>
        <sz val="8"/>
        <rFont val="Arial"/>
        <family val="2"/>
      </rPr>
      <t>3</t>
    </r>
    <r>
      <rPr>
        <b/>
        <sz val="8"/>
        <rFont val="Arial"/>
        <family val="2"/>
      </rPr>
      <t>/s</t>
    </r>
  </si>
  <si>
    <r>
      <t>R.05-C - Vazão total outorgada para captações subterrâneas: m</t>
    </r>
    <r>
      <rPr>
        <b/>
        <vertAlign val="superscript"/>
        <sz val="8"/>
        <rFont val="Arial"/>
        <family val="2"/>
      </rPr>
      <t>3</t>
    </r>
    <r>
      <rPr>
        <b/>
        <sz val="8"/>
        <rFont val="Arial"/>
        <family val="2"/>
      </rPr>
      <t>/s</t>
    </r>
  </si>
  <si>
    <t>R.05-G - Vazão outorgada para uso urbano /  Volume estimado para abastecimento urbano: %</t>
  </si>
  <si>
    <t>R.01-B</t>
  </si>
  <si>
    <t>R.01-C</t>
  </si>
  <si>
    <r>
      <t xml:space="preserve"> R.04-A - Densidade da rede de monitoramento pluviométrico: nº de estações/ 1000 km</t>
    </r>
    <r>
      <rPr>
        <b/>
        <vertAlign val="superscript"/>
        <sz val="8"/>
        <rFont val="Arial"/>
        <family val="2"/>
      </rPr>
      <t>2</t>
    </r>
    <r>
      <rPr>
        <b/>
        <sz val="8"/>
        <rFont val="Arial"/>
        <family val="2"/>
      </rPr>
      <t xml:space="preserve">
</t>
    </r>
  </si>
  <si>
    <r>
      <t>R04-B - Densidade da rede de monitoramento hidrológico: nº de estações/ 1000 km</t>
    </r>
    <r>
      <rPr>
        <b/>
        <vertAlign val="superscript"/>
        <sz val="8"/>
        <rFont val="Arial"/>
        <family val="2"/>
      </rPr>
      <t>2</t>
    </r>
    <r>
      <rPr>
        <b/>
        <sz val="9"/>
        <color indexed="9"/>
        <rFont val="Arial"/>
        <family val="2"/>
      </rPr>
      <t xml:space="preserve">
</t>
    </r>
  </si>
  <si>
    <t>n. de atendimentos</t>
  </si>
  <si>
    <r>
      <t>R.04-A - Densidade da rede de monitoramento pluviométrico: nº de estações/1000 km</t>
    </r>
    <r>
      <rPr>
        <vertAlign val="superscript"/>
        <sz val="10"/>
        <rFont val="Arial"/>
        <family val="2"/>
      </rPr>
      <t>2</t>
    </r>
  </si>
  <si>
    <r>
      <t>R04-B - Densidade da rede de monitoramento hidrológico: nº de estações/1000 km</t>
    </r>
    <r>
      <rPr>
        <vertAlign val="superscript"/>
        <sz val="10"/>
        <rFont val="Arial"/>
        <family val="2"/>
      </rPr>
      <t>2</t>
    </r>
  </si>
  <si>
    <r>
      <t>R.05-B - Vazão total outorgada para captações superficiais: m</t>
    </r>
    <r>
      <rPr>
        <vertAlign val="superscript"/>
        <sz val="10"/>
        <rFont val="Arial"/>
        <family val="2"/>
      </rPr>
      <t>3</t>
    </r>
    <r>
      <rPr>
        <sz val="10"/>
        <rFont val="Arial"/>
        <family val="2"/>
      </rPr>
      <t>/s</t>
    </r>
  </si>
  <si>
    <r>
      <t>R.05-C - Vazão total outorgada para captações subterrâneas: m</t>
    </r>
    <r>
      <rPr>
        <vertAlign val="superscript"/>
        <sz val="10"/>
        <rFont val="Arial"/>
        <family val="2"/>
      </rPr>
      <t>3</t>
    </r>
    <r>
      <rPr>
        <sz val="10"/>
        <rFont val="Arial"/>
        <family val="2"/>
      </rPr>
      <t>/s</t>
    </r>
  </si>
  <si>
    <t>nº de outorgas</t>
  </si>
  <si>
    <t>Pluviométrico</t>
  </si>
  <si>
    <t>Hidrológico</t>
  </si>
  <si>
    <t>Superficial</t>
  </si>
  <si>
    <t>Subterrânea</t>
  </si>
  <si>
    <t>Vazão outorgada</t>
  </si>
  <si>
    <t>Volume estimado</t>
  </si>
  <si>
    <t>R09-A</t>
  </si>
  <si>
    <t>FM.03-B - Taxa de urbanização: %</t>
  </si>
  <si>
    <t>2000-08</t>
  </si>
  <si>
    <t>2000-09</t>
  </si>
  <si>
    <t>2000-10</t>
  </si>
  <si>
    <t>2000-11</t>
  </si>
  <si>
    <r>
      <t>FM.03-A - Densidade demográfica: hab/km</t>
    </r>
    <r>
      <rPr>
        <vertAlign val="superscript"/>
        <sz val="10"/>
        <rFont val="Arial"/>
        <family val="2"/>
      </rPr>
      <t>2</t>
    </r>
  </si>
  <si>
    <t>FM.04-B -Índice de Desenvolvimento Humano Municipal (IDH-M)</t>
  </si>
  <si>
    <r>
      <t>FM.10-F - Área inundada por reservatórios hidrelétricos: km</t>
    </r>
    <r>
      <rPr>
        <vertAlign val="superscript"/>
        <sz val="10"/>
        <rFont val="Arial"/>
        <family val="2"/>
      </rPr>
      <t>2</t>
    </r>
  </si>
  <si>
    <r>
      <t>P.01-A - Demanda total de água: m</t>
    </r>
    <r>
      <rPr>
        <vertAlign val="superscript"/>
        <sz val="10"/>
        <rFont val="Arial"/>
        <family val="2"/>
      </rPr>
      <t>3</t>
    </r>
    <r>
      <rPr>
        <sz val="10"/>
        <rFont val="Arial"/>
        <family val="2"/>
      </rPr>
      <t>/s</t>
    </r>
  </si>
  <si>
    <r>
      <t>P.01-B - Demanda de água superficial: m</t>
    </r>
    <r>
      <rPr>
        <vertAlign val="superscript"/>
        <sz val="10"/>
        <rFont val="Arial"/>
        <family val="2"/>
      </rPr>
      <t>3</t>
    </r>
    <r>
      <rPr>
        <sz val="10"/>
        <rFont val="Arial"/>
        <family val="2"/>
      </rPr>
      <t>/s</t>
    </r>
  </si>
  <si>
    <r>
      <t>P.01-C - Demanda de água subterrânea: m</t>
    </r>
    <r>
      <rPr>
        <vertAlign val="superscript"/>
        <sz val="10"/>
        <rFont val="Arial"/>
        <family val="2"/>
      </rPr>
      <t>3</t>
    </r>
    <r>
      <rPr>
        <sz val="10"/>
        <rFont val="Arial"/>
        <family val="2"/>
      </rPr>
      <t>/s</t>
    </r>
  </si>
  <si>
    <r>
      <t>P.02-A - Demanda urbana de água: m</t>
    </r>
    <r>
      <rPr>
        <vertAlign val="superscript"/>
        <sz val="10"/>
        <rFont val="Arial"/>
        <family val="2"/>
      </rPr>
      <t>3</t>
    </r>
    <r>
      <rPr>
        <sz val="10"/>
        <rFont val="Arial"/>
        <family val="2"/>
      </rPr>
      <t>/s</t>
    </r>
  </si>
  <si>
    <r>
      <t>P.02-B - Demanda industrial de água: m</t>
    </r>
    <r>
      <rPr>
        <vertAlign val="superscript"/>
        <sz val="10"/>
        <rFont val="Arial"/>
        <family val="2"/>
      </rPr>
      <t>3</t>
    </r>
    <r>
      <rPr>
        <sz val="10"/>
        <rFont val="Arial"/>
        <family val="2"/>
      </rPr>
      <t>/s</t>
    </r>
  </si>
  <si>
    <r>
      <t>P.02-C - Demanda rural de água: m</t>
    </r>
    <r>
      <rPr>
        <vertAlign val="superscript"/>
        <sz val="10"/>
        <rFont val="Arial"/>
        <family val="2"/>
      </rPr>
      <t>3</t>
    </r>
    <r>
      <rPr>
        <sz val="10"/>
        <rFont val="Arial"/>
        <family val="2"/>
      </rPr>
      <t>/s</t>
    </r>
  </si>
  <si>
    <r>
      <t>P.02-D - Demanda para Outros usos de água: m</t>
    </r>
    <r>
      <rPr>
        <vertAlign val="superscript"/>
        <sz val="10"/>
        <rFont val="Arial"/>
        <family val="2"/>
      </rPr>
      <t>3</t>
    </r>
    <r>
      <rPr>
        <sz val="10"/>
        <rFont val="Arial"/>
        <family val="2"/>
      </rPr>
      <t>/s</t>
    </r>
  </si>
  <si>
    <r>
      <t>P.02-E - Demanda estimada para abastecimento público: m</t>
    </r>
    <r>
      <rPr>
        <vertAlign val="superscript"/>
        <sz val="10"/>
        <rFont val="Arial"/>
        <family val="2"/>
      </rPr>
      <t>3</t>
    </r>
    <r>
      <rPr>
        <sz val="10"/>
        <rFont val="Arial"/>
        <family val="2"/>
      </rPr>
      <t>/s</t>
    </r>
  </si>
  <si>
    <r>
      <t>P.03-A - Captações superficiais em relação à área total da bacia: nº de outorgas/1000 km</t>
    </r>
    <r>
      <rPr>
        <vertAlign val="superscript"/>
        <sz val="10"/>
        <rFont val="Arial"/>
        <family val="2"/>
      </rPr>
      <t>2</t>
    </r>
  </si>
  <si>
    <r>
      <t>P.03-B - Captações subterrâneas em relação à área total da bacia: nº de outorgas/1000 km</t>
    </r>
    <r>
      <rPr>
        <vertAlign val="superscript"/>
        <sz val="10"/>
        <rFont val="Arial"/>
        <family val="2"/>
      </rPr>
      <t>2</t>
    </r>
  </si>
  <si>
    <t>P.04-A - Resíduo sólido domiciliar gerado: ton/dia</t>
  </si>
  <si>
    <t>P.05-C - Carga orgânica poluidora doméstica: kg DBO/dia</t>
  </si>
  <si>
    <t>P.06-A - Áreas contaminadas em que o contaminante atingiu o solo ou a água: nº de áreas/ano</t>
  </si>
  <si>
    <r>
      <t xml:space="preserve">E.05-A - Disponibilidade </t>
    </r>
    <r>
      <rPr>
        <i/>
        <sz val="10"/>
        <rFont val="Arial"/>
        <family val="2"/>
      </rPr>
      <t>per capita</t>
    </r>
    <r>
      <rPr>
        <sz val="10"/>
        <rFont val="Arial"/>
        <family val="2"/>
      </rPr>
      <t xml:space="preserve"> de água subterrânea: m</t>
    </r>
    <r>
      <rPr>
        <vertAlign val="superscript"/>
        <sz val="10"/>
        <rFont val="Arial"/>
        <family val="2"/>
      </rPr>
      <t>3</t>
    </r>
    <r>
      <rPr>
        <sz val="10"/>
        <rFont val="Arial"/>
        <family val="2"/>
      </rPr>
      <t>/hab.ano</t>
    </r>
  </si>
  <si>
    <r>
      <t xml:space="preserve"> E.07-B - Demanda total (superficial e subterrânea) em relação ao Q</t>
    </r>
    <r>
      <rPr>
        <vertAlign val="subscript"/>
        <sz val="10"/>
        <rFont val="Arial"/>
        <family val="2"/>
      </rPr>
      <t>médio</t>
    </r>
    <r>
      <rPr>
        <sz val="10"/>
        <rFont val="Arial"/>
        <family val="2"/>
      </rPr>
      <t>: %</t>
    </r>
  </si>
  <si>
    <r>
      <t>E.07-C - Demanda superficial em relação a vazão mínima superifcial (Q</t>
    </r>
    <r>
      <rPr>
        <vertAlign val="subscript"/>
        <sz val="10"/>
        <rFont val="Arial"/>
        <family val="2"/>
      </rPr>
      <t>7,10</t>
    </r>
    <r>
      <rPr>
        <sz val="10"/>
        <rFont val="Arial"/>
        <family val="2"/>
      </rPr>
      <t>): %</t>
    </r>
  </si>
  <si>
    <t>E.07-D - Demanda subterrânea em relação as reservas explotáveis: %</t>
  </si>
  <si>
    <t>R.03-A - Proporção de áreas remediadas em relação às áreas contaminadas em que o contaminante atingiu o solo ou a água (%)</t>
  </si>
  <si>
    <t>R.03-B - Atendimentos a descarga/derrame de produtos químicos no solo ou na água: n° atendimentos/ano</t>
  </si>
  <si>
    <t>R.05-D - Outorgas para outras interferências em cursos d’água: nº de outorgas</t>
  </si>
  <si>
    <r>
      <t xml:space="preserve">R.05-G - Vazão outorgada para usos urbanos / </t>
    </r>
    <r>
      <rPr>
        <sz val="10"/>
        <rFont val="Arial"/>
        <family val="2"/>
      </rPr>
      <t>Volume estimado para Abastecimento Urbano: %</t>
    </r>
  </si>
  <si>
    <t>R.09-A - Unidades de Conservação (UC): n°</t>
  </si>
  <si>
    <r>
      <t>P.03-A - Captação superficial em relação à área total da bacia: nº de outorgas/ 1000 km</t>
    </r>
    <r>
      <rPr>
        <b/>
        <vertAlign val="superscript"/>
        <sz val="8"/>
        <rFont val="Arial"/>
        <family val="2"/>
      </rPr>
      <t>2</t>
    </r>
  </si>
  <si>
    <r>
      <t>P.03-B - Captação subterrânea em relação à área total da bacia: nº de outorgas/ 1000 km</t>
    </r>
    <r>
      <rPr>
        <b/>
        <vertAlign val="superscript"/>
        <sz val="8"/>
        <rFont val="Arial"/>
        <family val="2"/>
      </rPr>
      <t>2</t>
    </r>
  </si>
  <si>
    <r>
      <t xml:space="preserve"> E.07-B - Demanda total (superficial e subterrânea) em relação ao Q</t>
    </r>
    <r>
      <rPr>
        <b/>
        <vertAlign val="subscript"/>
        <sz val="8"/>
        <rFont val="Arial"/>
        <family val="2"/>
      </rPr>
      <t>médio</t>
    </r>
    <r>
      <rPr>
        <b/>
        <sz val="8"/>
        <rFont val="Arial"/>
        <family val="2"/>
      </rPr>
      <t>: %</t>
    </r>
  </si>
  <si>
    <r>
      <t>E.07-C - Demanda superficial em relação a vazão mínima superifcial (Q</t>
    </r>
    <r>
      <rPr>
        <b/>
        <vertAlign val="subscript"/>
        <sz val="8"/>
        <rFont val="Arial"/>
        <family val="2"/>
      </rPr>
      <t>7,10</t>
    </r>
    <r>
      <rPr>
        <b/>
        <sz val="8"/>
        <rFont val="Arial"/>
        <family val="2"/>
      </rPr>
      <t>): %</t>
    </r>
  </si>
  <si>
    <t>I.05-A - Classificação semanal das praias litorâneas: nº de amostras por classificação</t>
  </si>
  <si>
    <t>I.05-B - Classificação semanal das praias de reservatórios e rios: nº de amostras por classificação</t>
  </si>
  <si>
    <t>R.09-A - Unidades de conservação (UC): n°</t>
  </si>
  <si>
    <t>Carga remanescente</t>
  </si>
  <si>
    <t>Carga reduzida</t>
  </si>
  <si>
    <t>Carga potencial</t>
  </si>
  <si>
    <r>
      <t xml:space="preserve">E.04-A - Disponibilidade </t>
    </r>
    <r>
      <rPr>
        <i/>
        <sz val="10"/>
        <rFont val="Arial"/>
        <family val="2"/>
      </rPr>
      <t>per capita</t>
    </r>
    <r>
      <rPr>
        <sz val="10"/>
        <rFont val="Arial"/>
        <family val="2"/>
      </rPr>
      <t xml:space="preserve"> - Q</t>
    </r>
    <r>
      <rPr>
        <vertAlign val="subscript"/>
        <sz val="10"/>
        <rFont val="Arial"/>
        <family val="2"/>
      </rPr>
      <t>médio</t>
    </r>
    <r>
      <rPr>
        <sz val="10"/>
        <rFont val="Arial"/>
        <family val="2"/>
      </rPr>
      <t xml:space="preserve"> em relação à população total: m</t>
    </r>
    <r>
      <rPr>
        <vertAlign val="superscript"/>
        <sz val="10"/>
        <rFont val="Arial"/>
        <family val="2"/>
      </rPr>
      <t>3</t>
    </r>
    <r>
      <rPr>
        <sz val="10"/>
        <rFont val="Arial"/>
        <family val="2"/>
      </rPr>
      <t>/hab.ano</t>
    </r>
  </si>
  <si>
    <t>E04-A</t>
  </si>
  <si>
    <t>População total</t>
  </si>
  <si>
    <t>Destinacao</t>
  </si>
  <si>
    <t>ton/dia total</t>
  </si>
  <si>
    <t>R.01-B - Resíduo sólido domiciliar disposto em aterro: ton/dia de resíduo/IQR</t>
  </si>
  <si>
    <t>I.02-A - Registro de reclamação de mortandade de peixes: n° de registros/ano</t>
  </si>
  <si>
    <t xml:space="preserve">I.02-A </t>
  </si>
  <si>
    <t>n° de registros</t>
  </si>
  <si>
    <r>
      <t>P.05-C - Carga orgânica poluidora doméstica: kg DBO</t>
    </r>
    <r>
      <rPr>
        <b/>
        <sz val="8"/>
        <rFont val="Arial"/>
        <family val="2"/>
      </rPr>
      <t>/dia</t>
    </r>
  </si>
  <si>
    <t>P.08-A - Barramentos hidrelétricos: nº de barramentos</t>
  </si>
  <si>
    <t>P.08-D - Barramentos: nº total de barramentos</t>
  </si>
  <si>
    <t>IMPACTO: Uso da água</t>
  </si>
  <si>
    <t>RESPOSTA: Monitoramento das águas</t>
  </si>
  <si>
    <t>RESPOSTA: Controle da poluição ambiental</t>
  </si>
  <si>
    <t>RESPOSTA: Controle da poluição ambiental (continuação)</t>
  </si>
  <si>
    <t>Demanda estimada</t>
  </si>
  <si>
    <t>Demanda outorgada</t>
  </si>
  <si>
    <t>Outorgada/Estimada</t>
  </si>
  <si>
    <t>Outorgada/Estimado</t>
  </si>
  <si>
    <t>Indicador</t>
  </si>
  <si>
    <t>Variável</t>
  </si>
  <si>
    <t>Dinâmica demográfica e social</t>
  </si>
  <si>
    <t>FM.03 - Demografia</t>
  </si>
  <si>
    <t>FM.04 - Responsabilidade social e desenvolvimento humano</t>
  </si>
  <si>
    <t>P02-E</t>
  </si>
  <si>
    <t>R04.A</t>
  </si>
  <si>
    <t>R04.B</t>
  </si>
  <si>
    <t>R.05-B</t>
  </si>
  <si>
    <t>R.05-C</t>
  </si>
  <si>
    <t>Demanda total</t>
  </si>
  <si>
    <t>E.07-A</t>
  </si>
  <si>
    <t>P.01-A</t>
  </si>
  <si>
    <r>
      <t>Demanda total X Q</t>
    </r>
    <r>
      <rPr>
        <vertAlign val="subscript"/>
        <sz val="10"/>
        <color rgb="FFFF0000"/>
        <rFont val="Arial"/>
        <family val="2"/>
      </rPr>
      <t>95%</t>
    </r>
  </si>
  <si>
    <r>
      <t>Q</t>
    </r>
    <r>
      <rPr>
        <vertAlign val="subscript"/>
        <sz val="10"/>
        <rFont val="Arial"/>
        <family val="2"/>
      </rPr>
      <t>95%</t>
    </r>
  </si>
  <si>
    <t>E.07-B</t>
  </si>
  <si>
    <r>
      <t>Demanda total X Q</t>
    </r>
    <r>
      <rPr>
        <vertAlign val="subscript"/>
        <sz val="10"/>
        <color rgb="FFFF0000"/>
        <rFont val="Arial"/>
        <family val="2"/>
      </rPr>
      <t>médio</t>
    </r>
  </si>
  <si>
    <r>
      <t>Demanda superficial X Q</t>
    </r>
    <r>
      <rPr>
        <vertAlign val="subscript"/>
        <sz val="10"/>
        <color rgb="FFFF0000"/>
        <rFont val="Arial"/>
        <family val="2"/>
      </rPr>
      <t>7,10</t>
    </r>
  </si>
  <si>
    <r>
      <t>Q</t>
    </r>
    <r>
      <rPr>
        <vertAlign val="subscript"/>
        <sz val="10"/>
        <rFont val="Arial"/>
        <family val="2"/>
      </rPr>
      <t>7,10</t>
    </r>
  </si>
  <si>
    <t>Demanda superficial</t>
  </si>
  <si>
    <t>E.07-D</t>
  </si>
  <si>
    <t>E.07-C</t>
  </si>
  <si>
    <t>Demanda subterr. X Reserva Explot.</t>
  </si>
  <si>
    <t>Reserva Explotável</t>
  </si>
  <si>
    <r>
      <t>Q</t>
    </r>
    <r>
      <rPr>
        <vertAlign val="subscript"/>
        <sz val="10"/>
        <rFont val="Arial"/>
        <family val="2"/>
      </rPr>
      <t>médio</t>
    </r>
  </si>
  <si>
    <t>E.06-B - Taxa de cobertura do serviço de coleta de resíduos em relação à população total: %</t>
  </si>
  <si>
    <t>E.06-C - Índice de atendimento com rede de esgotos: %</t>
  </si>
  <si>
    <t>PRESSÃO: Demanda de água</t>
  </si>
  <si>
    <t>PRESSÃO: Demanda de água (continuação)</t>
  </si>
  <si>
    <t>PRESSÃO:  Interferências em corpos d'água</t>
  </si>
  <si>
    <t>ESTADO: Qualidade das águas</t>
  </si>
  <si>
    <t>ESTADO: Disponibilidade das águas</t>
  </si>
  <si>
    <t>ESTADO: Qualidade das águas (continuação)</t>
  </si>
  <si>
    <t>ESTADO: Saneamento básico</t>
  </si>
  <si>
    <t>ESTADO: Eventos críticos</t>
  </si>
  <si>
    <t>RESPOSTA: Controle da exploração e uso da água</t>
  </si>
  <si>
    <t>E.01-G - IB - Índice de Balneabilidade das praias em reservatórios e rios: nº de pontos por categoria</t>
  </si>
  <si>
    <r>
      <t xml:space="preserve">E.05-A - Disponibilidade </t>
    </r>
    <r>
      <rPr>
        <b/>
        <i/>
        <sz val="8"/>
        <rFont val="Arial"/>
        <family val="2"/>
      </rPr>
      <t>per capita</t>
    </r>
    <r>
      <rPr>
        <b/>
        <sz val="8"/>
        <rFont val="Arial"/>
        <family val="2"/>
      </rPr>
      <t xml:space="preserve"> de água subterrânea: dado complementar</t>
    </r>
  </si>
  <si>
    <t>Serviços</t>
  </si>
  <si>
    <t>Industriais</t>
  </si>
  <si>
    <t>FM.05-B, C e D - Agropecuária: nº de animais</t>
  </si>
  <si>
    <t>Fonte: Mapa de risco à erosão costeira no litoral paulista - Instituo Geológico. Souza, 2007.</t>
  </si>
  <si>
    <t>Dados complementares</t>
  </si>
  <si>
    <t xml:space="preserve">Captações superficiais </t>
  </si>
  <si>
    <t>Captações subterrâneas</t>
  </si>
  <si>
    <t>Captações superficiais</t>
  </si>
  <si>
    <t>n de outorgas/1000 km2</t>
  </si>
  <si>
    <t>P.07-A - Boçorocas em relação à área total da bacia</t>
  </si>
  <si>
    <t>nº de ocorrencias</t>
  </si>
  <si>
    <t>nº de casos</t>
  </si>
  <si>
    <r>
      <t xml:space="preserve">Disponibilidade superficial </t>
    </r>
    <r>
      <rPr>
        <i/>
        <sz val="10"/>
        <rFont val="Arial"/>
        <family val="2"/>
      </rPr>
      <t>per capita</t>
    </r>
  </si>
  <si>
    <r>
      <t>Disponibilidade subterrânea</t>
    </r>
    <r>
      <rPr>
        <i/>
        <sz val="10"/>
        <rFont val="Arial"/>
        <family val="2"/>
      </rPr>
      <t xml:space="preserve"> per capita</t>
    </r>
  </si>
  <si>
    <t>PRESSÃO:  Interferências em corpos d'água (continuação)</t>
  </si>
  <si>
    <t>ESTADO: Disponibilidade das águas (continuação)</t>
  </si>
  <si>
    <t>E.01-E - Concentração de Oxigênio Dissolvido: nº de amostras em relação ao valor de referência</t>
  </si>
  <si>
    <t>E.02-A - Concentração de Nitrato: nº de amostras em relação ao valor de referência</t>
  </si>
  <si>
    <t>ESTADO: Balanço</t>
  </si>
  <si>
    <t>R.01-C - IQR da instalação de destinação final de resíduo sólido domiciliar: enquadramento entre 0 e 10</t>
  </si>
  <si>
    <t>R.02-E - ICTEM (Indicador de Coleta e Tratabilidade de Esgoto da População Urbana de Município):enquadramento entre 0 e 10</t>
  </si>
  <si>
    <t>Fonte: Mapa das áreas potencialmente críticas para uso da água subterrânea . São Paulo, 2010.</t>
  </si>
  <si>
    <t>FM.06-B - Estabelecimentos industriais: nº de estabelecimentos</t>
  </si>
  <si>
    <t>FM.07-A  - Estabelecimentos de comércio: n° de estabelecimentos</t>
  </si>
  <si>
    <t>FM.07-B - Estabelecimentos de serviços: n° de estabelecimentos</t>
  </si>
  <si>
    <t>FM.06-C - Estabelecimentos de mineração em geral: nº de estabelecimentos</t>
  </si>
  <si>
    <t>FM.05-A - Estabelecimentos da agropecuária: nº de estabelecimentos</t>
  </si>
  <si>
    <r>
      <t>FM.10-F - Área inundada por reservatórios hidrelétricos: km</t>
    </r>
    <r>
      <rPr>
        <b/>
        <vertAlign val="superscript"/>
        <sz val="8"/>
        <rFont val="Arial"/>
        <family val="2"/>
      </rPr>
      <t>2</t>
    </r>
  </si>
  <si>
    <t>Continuação da análise dos indicadores de Disponibilidade das águas.</t>
  </si>
  <si>
    <t>NA</t>
  </si>
  <si>
    <t>R.02-E</t>
  </si>
  <si>
    <t>NF</t>
  </si>
  <si>
    <t>NO</t>
  </si>
  <si>
    <t>Ver arquivo PPARÂMETROS, planilha "I.05-A".</t>
  </si>
  <si>
    <t>Ver arquivo PPARÂMETROS, planilha "I.05-B".</t>
  </si>
  <si>
    <t>Ver arquivo PPARÂMETROS, planilha "I.05-C".</t>
  </si>
  <si>
    <t>Ver arquivo PPARÂMETROS, planilha "E.01-A IQA".</t>
  </si>
  <si>
    <t>Ver arquivo PPARÂMETROS, planilha "E.01-B IAP".</t>
  </si>
  <si>
    <t>Ver arquivo PPARÂMETROS, planilha "E.01-C IVA".</t>
  </si>
  <si>
    <t>Ver arquivo PPARÂMETROS, planilha "E.01-D IET".</t>
  </si>
  <si>
    <t>Ver arquivo PPARÂMETROS, planilha "E.01-E".</t>
  </si>
  <si>
    <t>Ver arquivo PPARÂMETROS, planilha "E.01-F".</t>
  </si>
  <si>
    <t>Ver arquivo PPARÂMETROS, planilha "E.01-G - IB".</t>
  </si>
  <si>
    <t>Ver arquivo PPARÂMETROS, planilha "E.02-A".</t>
  </si>
  <si>
    <t>Ver arquivo PPARÂMETROS, planilha "E.02-B -IPAS".</t>
  </si>
  <si>
    <t>Ver arquivo PPARÂMETROS, planilha "E.03-A".</t>
  </si>
  <si>
    <r>
      <t xml:space="preserve">Disponibilidade </t>
    </r>
    <r>
      <rPr>
        <b/>
        <i/>
        <sz val="10"/>
        <rFont val="Arial"/>
        <family val="2"/>
      </rPr>
      <t>per capita</t>
    </r>
    <r>
      <rPr>
        <b/>
        <sz val="10"/>
        <rFont val="Arial"/>
        <family val="2"/>
      </rPr>
      <t xml:space="preserve"> de água superficial para SP (2011): 2.360,69 m</t>
    </r>
    <r>
      <rPr>
        <b/>
        <vertAlign val="superscript"/>
        <sz val="10"/>
        <rFont val="Arial"/>
        <family val="2"/>
      </rPr>
      <t>3</t>
    </r>
    <r>
      <rPr>
        <b/>
        <sz val="10"/>
        <rFont val="Arial"/>
        <family val="2"/>
      </rPr>
      <t>/hab.ano</t>
    </r>
  </si>
  <si>
    <r>
      <t xml:space="preserve">Disponibilidade </t>
    </r>
    <r>
      <rPr>
        <b/>
        <i/>
        <sz val="10"/>
        <rFont val="Arial"/>
        <family val="2"/>
      </rPr>
      <t>per capita</t>
    </r>
    <r>
      <rPr>
        <b/>
        <sz val="10"/>
        <rFont val="Arial"/>
        <family val="2"/>
      </rPr>
      <t xml:space="preserve"> de água subterrânea para SP (2011): 276,83 m</t>
    </r>
    <r>
      <rPr>
        <b/>
        <vertAlign val="superscript"/>
        <sz val="10"/>
        <rFont val="Arial"/>
        <family val="2"/>
      </rPr>
      <t>3</t>
    </r>
    <r>
      <rPr>
        <b/>
        <sz val="10"/>
        <rFont val="Arial"/>
        <family val="2"/>
      </rPr>
      <t>/hab.ano</t>
    </r>
  </si>
  <si>
    <t>CORRETO</t>
  </si>
  <si>
    <r>
      <rPr>
        <b/>
        <sz val="10"/>
        <color rgb="FFFF0000"/>
        <rFont val="Arial"/>
        <family val="2"/>
      </rPr>
      <t xml:space="preserve">Tendência: </t>
    </r>
    <r>
      <rPr>
        <b/>
        <sz val="10"/>
        <rFont val="Arial"/>
        <family val="2"/>
      </rPr>
      <t xml:space="preserve"> A demanda total é muito pequena em relação à disponibilidade, mas há carências locais, visíveis no mapa apresentado no anexo.
</t>
    </r>
    <r>
      <rPr>
        <b/>
        <sz val="10"/>
        <color rgb="FFFF0000"/>
        <rFont val="Arial"/>
        <family val="2"/>
      </rPr>
      <t>Áreas Críticas:</t>
    </r>
    <r>
      <rPr>
        <b/>
        <sz val="10"/>
        <rFont val="Arial"/>
        <family val="2"/>
      </rPr>
      <t xml:space="preserve"> As regiões situadas nas bordas da bacia, no  início do curso dos rios, têm menor disponibilidadede água superficiais.
</t>
    </r>
    <r>
      <rPr>
        <b/>
        <sz val="10"/>
        <color rgb="FFFF0000"/>
        <rFont val="Arial"/>
        <family val="2"/>
      </rPr>
      <t>Orientações para Gestão:</t>
    </r>
    <r>
      <rPr>
        <b/>
        <sz val="10"/>
        <rFont val="Arial"/>
        <family val="2"/>
      </rPr>
      <t xml:space="preserve"> apoio a ações para o abastecimento por águas subterrâneas nas áreas com deficiência hídrica superficial.</t>
    </r>
  </si>
  <si>
    <r>
      <t xml:space="preserve">Tendência: </t>
    </r>
    <r>
      <rPr>
        <b/>
        <sz val="10"/>
        <rFont val="Arial"/>
        <family val="2"/>
      </rPr>
      <t xml:space="preserve"> A demanda total é muito pequena em relação à disponibilidade, mas há carências locais (ver mapa no anexo).  </t>
    </r>
    <r>
      <rPr>
        <b/>
        <sz val="10"/>
        <color rgb="FFFF0000"/>
        <rFont val="Arial"/>
        <family val="2"/>
      </rPr>
      <t xml:space="preserve">
Pontos Críticos: </t>
    </r>
    <r>
      <rPr>
        <b/>
        <sz val="10"/>
        <rFont val="Arial"/>
        <family val="2"/>
      </rPr>
      <t>As carências não chegam a caracterizar criticidade, por estarem situadas em micro-regiões. No entanto, a cobertura de abastecimento em algumas áreas é pequena, causando falta de água localizada.</t>
    </r>
    <r>
      <rPr>
        <b/>
        <sz val="10"/>
        <color rgb="FFFF0000"/>
        <rFont val="Arial"/>
        <family val="2"/>
      </rPr>
      <t xml:space="preserve">
Orientações para Gestão</t>
    </r>
    <r>
      <rPr>
        <b/>
        <sz val="10"/>
        <rFont val="Arial"/>
        <family val="2"/>
      </rPr>
      <t>: Manter acompanhamento de disponibilidade e qualidade.</t>
    </r>
  </si>
  <si>
    <t xml:space="preserve">DESTAQUES DO IMPACTO      
Embora ainda mal expressa pelas estatísticas, a ocorrência de doenças de veiculação hídrica é preocupante. Uma busca ativa de esquistossomose levou a um grande aumento de casos encontrados.      
ORIENTAÇÕES PARA GESTÃO      
Efetuar levantamentos com busca ativa de doenças de veiculação hídrica, e melhora de sua notificação  para conhecer a real dimensão do problema. É necessário que sejam utilizados indicadores de outras doenças, além da esquistossomose, como a hepatite A, a leptospirose e as diarréias. Os municípios devem ser estimulados a fazer notificação e busca ativa dessas doenças.      
Apoiar medidas para  controle das doenças de veiculação hídrica.      
</t>
  </si>
  <si>
    <t>INFORMADO CRHi</t>
  </si>
  <si>
    <t>40 UCs</t>
  </si>
  <si>
    <r>
      <t xml:space="preserve">Tendência: </t>
    </r>
    <r>
      <rPr>
        <b/>
        <sz val="10"/>
        <rFont val="Arial"/>
        <family val="2"/>
      </rPr>
      <t xml:space="preserve">Os dados fornecidos indicam redução na potência instalada e na área inundada (3km² em Ribeira), porém são em número muito pequeno (dois anos) e não existem grande número de dados sem notícias de encerramento de atividade de usinas.
</t>
    </r>
    <r>
      <rPr>
        <b/>
        <sz val="10"/>
        <color rgb="FFFF0000"/>
        <rFont val="Arial"/>
        <family val="2"/>
      </rPr>
      <t xml:space="preserve">
Orientações para Gestão: </t>
    </r>
    <r>
      <rPr>
        <b/>
        <sz val="10"/>
        <rFont val="Arial"/>
        <family val="2"/>
      </rPr>
      <t>Verificar se as modificações indicadas são reais e onde ocorreram.</t>
    </r>
  </si>
  <si>
    <r>
      <t>Tendência:</t>
    </r>
    <r>
      <rPr>
        <b/>
        <sz val="10"/>
        <rFont val="Arial"/>
        <family val="2"/>
      </rPr>
      <t xml:space="preserve"> A evolução do número de outorgas é muito semelhante à das vazões outorgadas (R.05 B e C</t>
    </r>
    <r>
      <rPr>
        <sz val="10"/>
        <rFont val="Arial"/>
        <family val="2"/>
      </rPr>
      <t>)</t>
    </r>
    <r>
      <rPr>
        <b/>
        <sz val="10"/>
        <rFont val="Arial"/>
        <family val="2"/>
      </rPr>
      <t xml:space="preserve">, com leve e regular aumento no período coberto pelos gráficos. 
</t>
    </r>
    <r>
      <rPr>
        <b/>
        <sz val="10"/>
        <color rgb="FFFF0000"/>
        <rFont val="Arial"/>
        <family val="2"/>
      </rPr>
      <t xml:space="preserve">
Orientações para Gestão: </t>
    </r>
    <r>
      <rPr>
        <b/>
        <sz val="10"/>
        <rFont val="Arial"/>
        <family val="2"/>
      </rPr>
      <t>Efetivação do cadastro e ato convocatório, acompanhados da cobrança pelo uso da água. Iniciar o estudo e implantar o monitoramento de águas subterrâneas.</t>
    </r>
    <r>
      <rPr>
        <b/>
        <sz val="10"/>
        <color rgb="FFFF0000"/>
        <rFont val="Arial"/>
        <family val="2"/>
      </rPr>
      <t xml:space="preserve">
</t>
    </r>
  </si>
  <si>
    <r>
      <t xml:space="preserve">Tendência: </t>
    </r>
    <r>
      <rPr>
        <b/>
        <sz val="10"/>
        <rFont val="Arial"/>
        <family val="2"/>
      </rPr>
      <t xml:space="preserve">Observa-se diminuição em 2009, aumento em 2010, redução em 2011, que pode ser real ou devida a subnotificação. Há divergências nos dados apresentados. Conforme o Relatório da CETESB e a agência local, são 35 acidentes em 2010 e 24 em 2011. A partir de agosto de 2008 a concessionária Autopista Regis Bittencourt passou a realizar atendimentos não sendo possível, até agora, uma articulação para a consolidação dos dados e ações. Esta articulação é fundamental pois as Rodovias Régis Bittencourt e Padre Manuel da Nóbrega são importantes rotas de ligação entre as regiões Sudeste e Sul do país, sendo que a primeira apresentou o maior número de ocorrências no Estado.Nota-se que a grande maioria dos acidentes ocorrem nos mesmos pontos, sendo eles na SP 55 km 381 sul; na BR 116 km 357, 503, 511 e 550 sul e km 511, 547 e 550 norte. </t>
    </r>
    <r>
      <rPr>
        <b/>
        <sz val="10"/>
        <color rgb="FFFF0000"/>
        <rFont val="Arial"/>
        <family val="2"/>
      </rPr>
      <t xml:space="preserve">
Pontos Críticos: </t>
    </r>
    <r>
      <rPr>
        <b/>
        <sz val="10"/>
        <rFont val="Arial"/>
        <family val="2"/>
      </rPr>
      <t>Regiões serranas, especialmente Serra do Cafezal</t>
    </r>
    <r>
      <rPr>
        <b/>
        <sz val="10"/>
        <color rgb="FF00B050"/>
        <rFont val="Arial"/>
        <family val="2"/>
      </rPr>
      <t xml:space="preserve"> </t>
    </r>
    <r>
      <rPr>
        <b/>
        <sz val="10"/>
        <rFont val="Arial"/>
        <family val="2"/>
      </rPr>
      <t>(Miracatu) e Serra do Azeite (Cajati). O indicador é falho, pois não mensura o real impacto do acidente, que deve levar em conta a quantidade e o tipo de produto derramado.</t>
    </r>
    <r>
      <rPr>
        <b/>
        <sz val="10"/>
        <color rgb="FFFF0000"/>
        <rFont val="Arial"/>
        <family val="2"/>
      </rPr>
      <t xml:space="preserve">
Orientações para Gestão:</t>
    </r>
    <r>
      <rPr>
        <b/>
        <sz val="10"/>
        <rFont val="Arial"/>
        <family val="2"/>
      </rPr>
      <t xml:space="preserve"> Reavaliar o indicador. Maior integração entre concessionárias e órgãos públicos. Fortalecimento da sub-comissão de Acidentes com Cargas Perigosas. Implantação, primeiramente nos pontos críticos da rodovia Régis Bittencourt, de sistemas de contenção nas drenagens de águas pluviais. Implementação do GeoCap - sistema de apoio ao atendimento de acidentes com cargas perigosas, desenvolvido pelo SIG-RB.</t>
    </r>
  </si>
  <si>
    <t xml:space="preserve">DESTAQUES DA PRESSÃO -                                                                                                                                                                     
USO E CONSUMO DA ÁGUA:  Existe um pequeno aumento dos números de demanda, acompanhando a urbanização e o aumento da regularização das captações. A demanda outorgada de água subterrânea é muito menor do que a de água superficial.   Sendo a demanda muito menor que a disponibilidade, embora com carências locais, não existem conflitos entre os usos.       
POLUENTES:  A pressão maior sobre a qualidade de recursos hídricos na UGRHI-11 vem da poluição orgânica, causada por efluentes domésticos e resíduos sólidos, com baixa percentagem de coleta e tratamento, e  de efluentes industriais com tratamento deficiente, provenientes principalmente do complexo de Cajati. Além disso, áreas com cobertura vegetal insuficiente e com manejo inadequado do solo fornecem sedimentos que provocam turbidez e assoreamento.       
EROSÃO E MOVIMENTOS DE MASSA: Grande parte da área é suscetível a erosão acelerada e movimentos de massa de solo.  Isto é aumentado pelo desmatamento no Alto Vale e na área central da UGRHI, e causa assoreamento dos rios. A área da UGRHI  também é sujeita a inundações e enchentes. Estudos identificaram, para todos os tipos de risco, 230 áreas, com 339 setores.        
ORIENTAÇÕES PARA GESTÃO       
Efetuar a análise dos resultados do cadastro e da implantação da cobrança, incluindo o ato convocatório.
Efetuar um estudo sobre águas subterrâneas, para efetivação de um diagnóstico da pressão sobre os recursos hídricos. 
Apoiar a implantação e ampliação de abastecimento público nas áreas críticas e nas ainda não atendidas. Apoiar o abastecimento por águas subterrâneas e ações de economia e de uso racional de água nas áreas com menor disponibilidade hídrica superficial.                                            
Apoiar os municípios e o CODIVAR na implantação  da Política Nacional dos Resíduos Sólidos.        
Aumentar a integração entre concessionárias de rodovias e órgãos públicos, visando a melhoria na gestão do transporte de cargas perigosas.
Fortalecer a sub-comissão de Acidentes com Cargas Perigosas. Implantação, primeiramente nos pontos críticos da rodovia Régis Bittencourt, de sistemas de contenção nas drenagens de águas pluviais.
Implementar o GeoCap - sistema de apoio ao atendimento de acidentes com cargas perigosas, desenvolvido pelo SIG-RB       
Apoiar as prefeituras para elaboração e implantação dos Planos Municipais de Defesa Civil, incluindo ações estruturais e não estruturais. 
Apoiar ações de reflorestamento e de redução de desmatamento.       
</t>
  </si>
  <si>
    <r>
      <t xml:space="preserve">Tendência: </t>
    </r>
    <r>
      <rPr>
        <b/>
        <sz val="10"/>
        <rFont val="Arial"/>
        <family val="2"/>
      </rPr>
      <t>O número de barramentos hidrelétricos é constante desde o início do período estudado, sendo que em alguns anos o dado não foi fornecido. Não há demandas para outros barramentos hidrelétricos com exceção de Tijuco Alto. Com relação ao numero total de barramentos, existe uma tendência de aumento, em decorrência da regularização e cadastramento dos barramentos existentes, porém ainda existem barramentos não cadastrados</t>
    </r>
    <r>
      <rPr>
        <b/>
        <sz val="10"/>
        <color rgb="FFFF0000"/>
        <rFont val="Arial"/>
        <family val="2"/>
      </rPr>
      <t xml:space="preserve">. </t>
    </r>
    <r>
      <rPr>
        <b/>
        <sz val="10"/>
        <rFont val="Arial"/>
        <family val="2"/>
      </rPr>
      <t xml:space="preserve">Embora não seja alvo da cobrança pelo uso da água, o cadastramento dos usuários rurais proporcionará um aumento do número de outorgas de barramentos por parte dos agricultores que deverão regularizar os mesmos.
</t>
    </r>
    <r>
      <rPr>
        <b/>
        <sz val="10"/>
        <color rgb="FFFF0000"/>
        <rFont val="Arial"/>
        <family val="2"/>
      </rPr>
      <t xml:space="preserve">
Pontos Críticos: </t>
    </r>
    <r>
      <rPr>
        <b/>
        <sz val="10"/>
        <rFont val="Arial"/>
        <family val="2"/>
      </rPr>
      <t xml:space="preserve">Apesar da tendência em aumentar o número de outorgas de barramentos, o universo total de barramentos existentes na bacia é de difícil mensuração.
</t>
    </r>
    <r>
      <rPr>
        <b/>
        <sz val="10"/>
        <color rgb="FFFF0000"/>
        <rFont val="Arial"/>
        <family val="2"/>
      </rPr>
      <t xml:space="preserve">
Orientações para Gestão: </t>
    </r>
    <r>
      <rPr>
        <b/>
        <sz val="10"/>
        <rFont val="Arial"/>
        <family val="2"/>
      </rPr>
      <t>Implementar ações que visem o levantamento e a regularização de todos os barramentos da bacia.</t>
    </r>
  </si>
  <si>
    <r>
      <t xml:space="preserve">Tendência: </t>
    </r>
    <r>
      <rPr>
        <b/>
        <sz val="10"/>
        <rFont val="Arial"/>
        <family val="2"/>
      </rPr>
      <t xml:space="preserve">Os IQAs apresentaram melhora entre 2007 e 2008 e estabilidade nos anos seguintes, com predominância de pontos com qualidade boa, chegando à totalidade dos pontos em 2011, mas nenhum ótimo.
</t>
    </r>
    <r>
      <rPr>
        <b/>
        <sz val="10"/>
        <color rgb="FFFF0000"/>
        <rFont val="Arial"/>
        <family val="2"/>
      </rPr>
      <t xml:space="preserve">
Pontos Críticos: </t>
    </r>
    <r>
      <rPr>
        <b/>
        <sz val="10"/>
        <rFont val="Arial"/>
        <family val="2"/>
      </rPr>
      <t xml:space="preserve">O número de pontos de amostragem é incompatível com a extensão territorial da bacia, o que impede uma análise apropriada da qualidade da água. Falta de definição sobre a gestão das águas estuarinas.
</t>
    </r>
    <r>
      <rPr>
        <b/>
        <sz val="10"/>
        <color rgb="FFFF0000"/>
        <rFont val="Arial"/>
        <family val="2"/>
      </rPr>
      <t xml:space="preserve">
Áreas Críticas:</t>
    </r>
    <r>
      <rPr>
        <b/>
        <sz val="10"/>
        <rFont val="Arial"/>
        <family val="2"/>
      </rPr>
      <t xml:space="preserve"> Bacia do Jacupiranga, Rio Ribeira desde a divisa com o estado do Paraná até o estuário.
</t>
    </r>
    <r>
      <rPr>
        <b/>
        <sz val="10"/>
        <color rgb="FFFF0000"/>
        <rFont val="Arial"/>
        <family val="2"/>
      </rPr>
      <t xml:space="preserve">
Orientações para Gestão: </t>
    </r>
    <r>
      <rPr>
        <b/>
        <sz val="10"/>
        <rFont val="Arial"/>
        <family val="2"/>
      </rPr>
      <t>Acompanhamento do controle ambiental do complexo mineral de Cajati, para propor ações de melhoria da qualidade da água.
Apoiar a ampliação e a a maior eficiência na coleta e tratamento de esgoto. 
Ampliar a rede de monitoramento de água, incluindo também pontos de amostragem na divisa com o estado do Paraná e à montante e à jusante das áreas críticas.
Promover a articulação institucional para o efetivo levantamento e análise da qualidade das águas estuarinas.
Propor outros índices de qualidade  de água.</t>
    </r>
  </si>
  <si>
    <r>
      <t xml:space="preserve">Tendência: </t>
    </r>
    <r>
      <rPr>
        <b/>
        <sz val="10"/>
        <rFont val="Arial"/>
        <family val="2"/>
      </rPr>
      <t xml:space="preserve">Os cursos d'água afluentes litorâneos monitorados encontram-se exclusivamente na município de Ilha Comprida. Foi observada variação dos dados ao longo dos anos, que não permite identificar uma tendência efetiva. 
</t>
    </r>
    <r>
      <rPr>
        <b/>
        <sz val="10"/>
        <color rgb="FFFF0000"/>
        <rFont val="Arial"/>
        <family val="2"/>
      </rPr>
      <t xml:space="preserve">Pontos Críticos: </t>
    </r>
    <r>
      <rPr>
        <b/>
        <sz val="10"/>
        <rFont val="Arial"/>
        <family val="2"/>
      </rPr>
      <t>Ausência de pontos de amostragem nos rios existentes nos municípios de Cananéia e Iguape. A metodologia de análise deve considerar a influência da população flutuante.</t>
    </r>
    <r>
      <rPr>
        <b/>
        <sz val="10"/>
        <color rgb="FFFF0000"/>
        <rFont val="Arial"/>
        <family val="2"/>
      </rPr>
      <t xml:space="preserve">
Áreas Críticas: </t>
    </r>
    <r>
      <rPr>
        <b/>
        <sz val="10"/>
        <color theme="1"/>
        <rFont val="Arial"/>
        <family val="2"/>
      </rPr>
      <t>Áreas com alta visitação turística.</t>
    </r>
    <r>
      <rPr>
        <b/>
        <sz val="10"/>
        <color rgb="FFFF0000"/>
        <rFont val="Arial"/>
        <family val="2"/>
      </rPr>
      <t xml:space="preserve">
Orientações para Gestão: </t>
    </r>
    <r>
      <rPr>
        <b/>
        <sz val="10"/>
        <rFont val="Arial"/>
        <family val="2"/>
      </rPr>
      <t>Apoio a ações</t>
    </r>
    <r>
      <rPr>
        <b/>
        <sz val="10"/>
        <color rgb="FFFF0000"/>
        <rFont val="Arial"/>
        <family val="2"/>
      </rPr>
      <t xml:space="preserve"> </t>
    </r>
    <r>
      <rPr>
        <b/>
        <sz val="10"/>
        <color theme="1"/>
        <rFont val="Arial"/>
        <family val="2"/>
      </rPr>
      <t xml:space="preserve">de </t>
    </r>
    <r>
      <rPr>
        <b/>
        <sz val="10"/>
        <rFont val="Arial"/>
        <family val="2"/>
      </rPr>
      <t>melhoria na coleta e tratamento de esgotos.</t>
    </r>
    <r>
      <rPr>
        <b/>
        <sz val="10"/>
        <color rgb="FF33CC33"/>
        <rFont val="Arial"/>
        <family val="2"/>
      </rPr>
      <t xml:space="preserve"> </t>
    </r>
    <r>
      <rPr>
        <b/>
        <sz val="10"/>
        <rFont val="Arial"/>
        <family val="2"/>
      </rPr>
      <t>Propor a realização de melhores estudos, com incremento dos pontos de amostragem e considerando a sazonalidade e ocorrência de população flutuante, para compreender a variação dos índices.</t>
    </r>
  </si>
  <si>
    <r>
      <t xml:space="preserve">Tendência: </t>
    </r>
    <r>
      <rPr>
        <b/>
        <sz val="10"/>
        <rFont val="Arial"/>
        <family val="2"/>
      </rPr>
      <t xml:space="preserve">Não é possível avaliar a tendência pois não existe este monitoramento na UGRHI, não havendo dados disponíveis deste indicador. </t>
    </r>
    <r>
      <rPr>
        <b/>
        <sz val="10"/>
        <color rgb="FF33CC33"/>
        <rFont val="Arial"/>
        <family val="2"/>
      </rPr>
      <t xml:space="preserve">
</t>
    </r>
    <r>
      <rPr>
        <b/>
        <sz val="10"/>
        <color rgb="FFFF0000"/>
        <rFont val="Arial"/>
        <family val="2"/>
      </rPr>
      <t xml:space="preserve">Pontos Críticos: </t>
    </r>
    <r>
      <rPr>
        <b/>
        <sz val="10"/>
        <rFont val="Arial"/>
        <family val="2"/>
      </rPr>
      <t>Falta de informações sobre a concentração de nitrato na água</t>
    </r>
    <r>
      <rPr>
        <b/>
        <sz val="10"/>
        <color rgb="FFFF0000"/>
        <rFont val="Arial"/>
        <family val="2"/>
      </rPr>
      <t xml:space="preserve">.                    </t>
    </r>
    <r>
      <rPr>
        <b/>
        <sz val="10"/>
        <rFont val="Arial"/>
        <family val="2"/>
      </rPr>
      <t xml:space="preserve">                                                       
</t>
    </r>
    <r>
      <rPr>
        <b/>
        <sz val="10"/>
        <color rgb="FFFF0000"/>
        <rFont val="Arial"/>
        <family val="2"/>
      </rPr>
      <t>Orientações para gestão</t>
    </r>
    <r>
      <rPr>
        <b/>
        <sz val="10"/>
        <rFont val="Arial"/>
        <family val="2"/>
      </rPr>
      <t xml:space="preserve">: Realizar levantamento da concentração de nitrato. </t>
    </r>
  </si>
  <si>
    <r>
      <t xml:space="preserve">Tendência: </t>
    </r>
    <r>
      <rPr>
        <b/>
        <sz val="10"/>
        <rFont val="Arial"/>
        <family val="2"/>
      </rPr>
      <t>Não é possível avaliar a tendência pois não existe este monitoramento na UGRHI, não havendo dados disponíveis deste indicador. As  coletas para determinar o IAPAS começaram a ser realizadas em 2010, e está previsto para março de 2013 a edição do primeiro relatório com os dados referentes a este índice.</t>
    </r>
    <r>
      <rPr>
        <b/>
        <sz val="10"/>
        <color rgb="FF33CC33"/>
        <rFont val="Arial"/>
        <family val="2"/>
      </rPr>
      <t xml:space="preserve">
</t>
    </r>
    <r>
      <rPr>
        <b/>
        <sz val="10"/>
        <color rgb="FFFF0000"/>
        <rFont val="Arial"/>
        <family val="2"/>
      </rPr>
      <t xml:space="preserve">Pontos Críticos: </t>
    </r>
    <r>
      <rPr>
        <b/>
        <sz val="10"/>
        <rFont val="Arial"/>
        <family val="2"/>
      </rPr>
      <t>Falta de informações sobre a qualidade das águas subterrâneas</t>
    </r>
    <r>
      <rPr>
        <b/>
        <sz val="10"/>
        <color rgb="FFFF0000"/>
        <rFont val="Arial"/>
        <family val="2"/>
      </rPr>
      <t xml:space="preserve">.                    
</t>
    </r>
    <r>
      <rPr>
        <b/>
        <sz val="10"/>
        <rFont val="Arial"/>
        <family val="2"/>
      </rPr>
      <t xml:space="preserve">                                                              
</t>
    </r>
    <r>
      <rPr>
        <b/>
        <sz val="10"/>
        <color rgb="FFFF0000"/>
        <rFont val="Arial"/>
        <family val="2"/>
      </rPr>
      <t xml:space="preserve">Orientações para gestão: </t>
    </r>
    <r>
      <rPr>
        <b/>
        <sz val="10"/>
        <rFont val="Arial"/>
        <family val="2"/>
      </rPr>
      <t xml:space="preserve">Realizar estudos de águas subterrâneas na UGRHI e fazer gestões para inclusão da UGRHI nos estudos feitos pela CETESB. </t>
    </r>
  </si>
  <si>
    <r>
      <t xml:space="preserve">Tendência: </t>
    </r>
    <r>
      <rPr>
        <b/>
        <sz val="10"/>
        <rFont val="Arial"/>
        <family val="2"/>
      </rPr>
      <t xml:space="preserve">A qualidade das águas litorâneas monitoradas foi boa em 2007 e 2008, piorando em 2009 e melhorando em 2010, continuando a mesma média em 2011, com mais dois pontos de coleta. A média geométrica de enterococos vem aumentando nos últimos anos. Sendo assim, mesmo com classificação Boa, essas praias apresentaram piora na qualidade das águas. 
</t>
    </r>
    <r>
      <rPr>
        <b/>
        <sz val="10"/>
        <color rgb="FFFF0000"/>
        <rFont val="Arial"/>
        <family val="2"/>
      </rPr>
      <t xml:space="preserve">
Áreas Críticas: </t>
    </r>
    <r>
      <rPr>
        <b/>
        <sz val="10"/>
        <rFont val="Arial"/>
        <family val="2"/>
      </rPr>
      <t xml:space="preserve">Atracadouro da balsa em Ilha Comprida, que recebe influência dos esgotos de Cananéia. Praias que apresentaram qualidade regular e/ou ruim.
</t>
    </r>
    <r>
      <rPr>
        <b/>
        <sz val="10"/>
        <color rgb="FFFF0000"/>
        <rFont val="Arial"/>
        <family val="2"/>
      </rPr>
      <t xml:space="preserve">
Orientações para Gestão: </t>
    </r>
    <r>
      <rPr>
        <b/>
        <sz val="10"/>
        <rFont val="Arial"/>
        <family val="2"/>
      </rPr>
      <t>Apoio para ações de melhora na coleta e tratamento de esgotos. 
Aumentar o número de praias amostradas.</t>
    </r>
  </si>
  <si>
    <r>
      <t>Tendência:</t>
    </r>
    <r>
      <rPr>
        <b/>
        <sz val="10"/>
        <rFont val="Arial"/>
        <family val="2"/>
      </rPr>
      <t xml:space="preserve"> A disponibilidade per capita apresenta pequena variação no total, sendo quase constante ao longo dos anos.</t>
    </r>
    <r>
      <rPr>
        <b/>
        <sz val="10"/>
        <color rgb="FFFF0000"/>
        <rFont val="Arial"/>
        <family val="2"/>
      </rPr>
      <t xml:space="preserve">
Pontos Críticos: </t>
    </r>
    <r>
      <rPr>
        <b/>
        <sz val="10"/>
        <rFont val="Arial"/>
        <family val="2"/>
      </rPr>
      <t>Devido à formação geológica predominante na região, principalmente nas áreas serranas, de rochas cristalinas, gerando aqüíferos fraturados, com características de baixas vazões, existe a limitação da exploração em grande quantidade.</t>
    </r>
    <r>
      <rPr>
        <b/>
        <sz val="10"/>
        <color rgb="FFFF0000"/>
        <rFont val="Arial"/>
        <family val="2"/>
      </rPr>
      <t xml:space="preserve">
Áreas Críticas: </t>
    </r>
    <r>
      <rPr>
        <b/>
        <sz val="10"/>
        <rFont val="Arial"/>
        <family val="2"/>
      </rPr>
      <t>As bordas da bacia e municípios populosos na região central.</t>
    </r>
    <r>
      <rPr>
        <b/>
        <sz val="10"/>
        <color rgb="FFFF0000"/>
        <rFont val="Arial"/>
        <family val="2"/>
      </rPr>
      <t xml:space="preserve">
Orientações para Gestão: </t>
    </r>
    <r>
      <rPr>
        <b/>
        <sz val="10"/>
        <rFont val="Arial"/>
        <family val="2"/>
      </rPr>
      <t>Acompanhar e agilizar  estudos sobre águas subterrâneas.</t>
    </r>
  </si>
  <si>
    <r>
      <t xml:space="preserve">Tendência: </t>
    </r>
    <r>
      <rPr>
        <b/>
        <sz val="10"/>
        <rFont val="Arial"/>
        <family val="2"/>
      </rPr>
      <t>pequena piora em 2011 em relação a 2010.</t>
    </r>
    <r>
      <rPr>
        <b/>
        <sz val="10"/>
        <color rgb="FFFF0000"/>
        <rFont val="Arial"/>
        <family val="2"/>
      </rPr>
      <t xml:space="preserve">
Pontos Críticos: </t>
    </r>
    <r>
      <rPr>
        <b/>
        <sz val="10"/>
        <rFont val="Arial"/>
        <family val="2"/>
      </rPr>
      <t>Não atendimento de áreas com população esparsa.</t>
    </r>
    <r>
      <rPr>
        <b/>
        <sz val="10"/>
        <color rgb="FFFF0000"/>
        <rFont val="Arial"/>
        <family val="2"/>
      </rPr>
      <t xml:space="preserve">
Áreas Críticas: </t>
    </r>
    <r>
      <rPr>
        <b/>
        <sz val="10"/>
        <rFont val="Arial"/>
        <family val="2"/>
      </rPr>
      <t>Áreas suburbanas e rurais.</t>
    </r>
    <r>
      <rPr>
        <b/>
        <sz val="10"/>
        <color rgb="FFFF0000"/>
        <rFont val="Arial"/>
        <family val="2"/>
      </rPr>
      <t xml:space="preserve">
Orientações para Gestão: </t>
    </r>
    <r>
      <rPr>
        <b/>
        <sz val="10"/>
        <rFont val="Arial"/>
        <family val="2"/>
      </rPr>
      <t>Gestões para melhora na cobertura da coleta de resíduos.</t>
    </r>
  </si>
  <si>
    <r>
      <t>Tendência: Apesar da maioria dos municipios estarem com índices regulares, existe uma expectativa de melhora neste índice em decorrência do Programa Global de Combate a Perdas da SABESP.
Áreas Críticas: Locais com IPDt acima de 150 l/ramalxdia.</t>
    </r>
    <r>
      <rPr>
        <b/>
        <sz val="14"/>
        <rFont val="Arial"/>
        <family val="2"/>
      </rPr>
      <t xml:space="preserve">
</t>
    </r>
    <r>
      <rPr>
        <b/>
        <sz val="10"/>
        <rFont val="Arial"/>
        <family val="2"/>
      </rPr>
      <t xml:space="preserve">
Orientações para  Gestão: Fazer gestão sobre as perdas reais principalmente nas áreas mais críticas.
Informar a CRHI sobre a utilização pela SABESP de outro índice, para avaliação e escolha de qual o índice propicia uma melhor análise do indicador.
(Comentários SABESP: O indicador apontado no ítem E.06-D não é utilizado pela Sabesp há muito tempo. Os Índices para medir as perdas adotadas pela empresa são:
 IPDt (Índice de Perdas Totais por ramal na Distribuição) esse indicador obteve em 2009 o seguinte resultado: 163 litros ramal dia. 
IPF (Índice de Perdas de Faturamento) esse indicador obteve em 2009 o seguinte resultado: 13,4% de perdas no faturamento. Este indicador é considerado bom em relação às demais bacias em que a SABESP atende.)</t>
    </r>
  </si>
  <si>
    <r>
      <rPr>
        <b/>
        <sz val="10"/>
        <color rgb="FFFF0000"/>
        <rFont val="Arial"/>
        <family val="2"/>
      </rPr>
      <t xml:space="preserve">Tendência: </t>
    </r>
    <r>
      <rPr>
        <b/>
        <sz val="10"/>
        <rFont val="Arial"/>
        <family val="2"/>
      </rPr>
      <t xml:space="preserve"> A demanda total é muito pequena em relação às reservas explotáveis,  mas há carências locais (ver mapa no anexo).  
</t>
    </r>
    <r>
      <rPr>
        <b/>
        <sz val="10"/>
        <color rgb="FFFF0000"/>
        <rFont val="Arial"/>
        <family val="2"/>
      </rPr>
      <t>Pontos Críticos:</t>
    </r>
    <r>
      <rPr>
        <b/>
        <sz val="10"/>
        <rFont val="Arial"/>
        <family val="2"/>
      </rPr>
      <t xml:space="preserve"> as carências não chegam a caracterizar criticidade, por estarem situadas em micro-regiões. No entanto, a cobertura de abastecimento em algumas áreas é pequena, causando falta de água localizada.
</t>
    </r>
    <r>
      <rPr>
        <b/>
        <sz val="10"/>
        <color rgb="FFFF0000"/>
        <rFont val="Arial"/>
        <family val="2"/>
      </rPr>
      <t>Áreas Críticas:</t>
    </r>
    <r>
      <rPr>
        <b/>
        <sz val="10"/>
        <rFont val="Arial"/>
        <family val="2"/>
      </rPr>
      <t xml:space="preserve"> áreas pontuais na região do Alto Vale do RIbeira e Tapiraí, e região de Juquitiba e São Lourenço. 
</t>
    </r>
    <r>
      <rPr>
        <b/>
        <sz val="10"/>
        <color rgb="FFFF0000"/>
        <rFont val="Arial"/>
        <family val="2"/>
      </rPr>
      <t xml:space="preserve">Orientações para Gestão: </t>
    </r>
    <r>
      <rPr>
        <b/>
        <sz val="10"/>
        <rFont val="Arial"/>
        <family val="2"/>
      </rPr>
      <t>manter acompanhamento de disponibilidade e qualidade. 
Fazer estudo de águas subterrâneas, pois os dados disponíveis são desatualizados.
Implementação de ações de abastecimento, priorizando as áreas críticas.</t>
    </r>
  </si>
  <si>
    <r>
      <t>Tendência:</t>
    </r>
    <r>
      <rPr>
        <b/>
        <sz val="10"/>
        <rFont val="Arial"/>
        <family val="2"/>
      </rPr>
      <t xml:space="preserve"> A UGRHI apresenta áreas com enchentes anuais e incidência de fortes enchentes, que vêm aumentando em número e volume, conforme dados acompanhados desde 1939, apresentados em gráfico no anexo. O número menor em 2010 foi compensado pelo volume, aumentando a tendência em 2011. O número  de ocorrências não representa bem o problema; melhor seria contabilizar a população  desabrigada, desalojada e afetada e as perdas humanas e materiais. Um exempo é a comparação entre 2009-2010 e os números que abrangem 2011 - em agosto/11 ocorreu a segunda maior inundação da história da região, no entanto os números são inferiores aos dos anos anteriores, pois só foram consideradas as ocorrências no período da Operação Verão (entre dezembro e março).</t>
    </r>
    <r>
      <rPr>
        <b/>
        <sz val="10"/>
        <color theme="1"/>
        <rFont val="Arial"/>
        <family val="2"/>
      </rPr>
      <t xml:space="preserve">
</t>
    </r>
    <r>
      <rPr>
        <b/>
        <sz val="10"/>
        <color rgb="FFFF0000"/>
        <rFont val="Arial"/>
        <family val="2"/>
      </rPr>
      <t xml:space="preserve">Áreas Críticas: </t>
    </r>
    <r>
      <rPr>
        <b/>
        <sz val="10"/>
        <rFont val="Arial"/>
        <family val="2"/>
      </rPr>
      <t>baixadas próximas aos maiores rios. Áreas já levantadas no estudo "Mapeamento e Monitoramento de Áreas de Risco"</t>
    </r>
    <r>
      <rPr>
        <b/>
        <sz val="10"/>
        <color rgb="FFFF0000"/>
        <rFont val="Arial"/>
        <family val="2"/>
      </rPr>
      <t xml:space="preserve">
Orientações para Gestão: 
</t>
    </r>
    <r>
      <rPr>
        <b/>
        <sz val="10"/>
        <rFont val="Arial"/>
        <family val="2"/>
      </rPr>
      <t>Considerar as ocorrências ao longo de todo o ano e os impactos decorrentes das inundações na metodologia para análise do indicador.</t>
    </r>
    <r>
      <rPr>
        <b/>
        <sz val="10"/>
        <color rgb="FFFF0000"/>
        <rFont val="Arial"/>
        <family val="2"/>
      </rPr>
      <t xml:space="preserve"> 
</t>
    </r>
    <r>
      <rPr>
        <b/>
        <sz val="10"/>
        <rFont val="Arial"/>
        <family val="2"/>
      </rPr>
      <t>Manter os esforços e recursos para estudo de impactos hidrológicos, dando continuidade aos projetos de levantamento e de apoio aos municípios para planejamento e para melhora no atendimento às áreas atingidas e sua mitigação.
Manter o apoio, com medidas estruturais e não estruturais e avaliar sua eficácia.</t>
    </r>
  </si>
  <si>
    <r>
      <t xml:space="preserve">Tendência: </t>
    </r>
    <r>
      <rPr>
        <b/>
        <sz val="10"/>
        <rFont val="Arial"/>
        <family val="2"/>
      </rPr>
      <t xml:space="preserve">Em 2009 houve um aumento de notificações de esquistossomose autóctone no município de Itariri, devido a uma atividade de epidemiologia, onde foram realizados exames parasitológicos de fezes na população de um bairro,  voltando a abaixar a incidência declarada em 2010. O indicador dos outros anos demonstra que não houve oscilação importante da doença. Por outro lado fica clara a subnotificação. Os indicadores calculados por bacia não retratam a realidade de cada município.  Há alta ocorrência de esquistossomose nos municípios de Pedro de Toledo e Itariri.
</t>
    </r>
    <r>
      <rPr>
        <b/>
        <sz val="10"/>
        <color indexed="10"/>
        <rFont val="Arial"/>
        <family val="2"/>
      </rPr>
      <t xml:space="preserve">
Pontos Críticos: </t>
    </r>
    <r>
      <rPr>
        <b/>
        <sz val="10"/>
        <rFont val="Arial"/>
        <family val="2"/>
      </rPr>
      <t xml:space="preserve">A falta de realização de exames parasitológicos, principalmente nos municípios críticos, propicia a subnotificação dos casos e a falsa aparência de baixa incidência da doença.
</t>
    </r>
    <r>
      <rPr>
        <b/>
        <sz val="10"/>
        <color indexed="10"/>
        <rFont val="Arial"/>
        <family val="2"/>
      </rPr>
      <t xml:space="preserve">
Áreas Críticas: </t>
    </r>
    <r>
      <rPr>
        <b/>
        <sz val="10"/>
        <rFont val="Arial"/>
        <family val="2"/>
      </rPr>
      <t xml:space="preserve">Os municípios endêmicos, Itariri e Pedro de Toledo.
</t>
    </r>
    <r>
      <rPr>
        <b/>
        <sz val="10"/>
        <color indexed="10"/>
        <rFont val="Arial"/>
        <family val="2"/>
      </rPr>
      <t xml:space="preserve">
Orientações para Gestão: </t>
    </r>
    <r>
      <rPr>
        <b/>
        <sz val="10"/>
        <rFont val="Arial"/>
        <family val="2"/>
      </rPr>
      <t>Incentivar os municípios, principalmente os endêmicos, a realizarem a busca ativa de esquistossomose. 
Incentivar os municípios a estudar as outras doenças de veiculação hídrica.</t>
    </r>
  </si>
  <si>
    <r>
      <t>Tendência:</t>
    </r>
    <r>
      <rPr>
        <b/>
        <sz val="10"/>
        <rFont val="Arial"/>
        <family val="2"/>
      </rPr>
      <t xml:space="preserve"> A redução da carga orgânica é baixa, o impacto só não é mais grave devido à baixa população da região. No anexo é apresentado mapa das análises de coliformes, mostrando situação ruim ou péssima nas proximidades de quase todas as áreas urbanas .</t>
    </r>
    <r>
      <rPr>
        <b/>
        <sz val="10"/>
        <color indexed="10"/>
        <rFont val="Arial"/>
        <family val="2"/>
      </rPr>
      <t xml:space="preserve">
Pontos Críticos: </t>
    </r>
    <r>
      <rPr>
        <b/>
        <sz val="10"/>
        <color theme="1"/>
        <rFont val="Arial"/>
        <family val="2"/>
      </rPr>
      <t>N</t>
    </r>
    <r>
      <rPr>
        <b/>
        <sz val="10"/>
        <rFont val="Arial"/>
        <family val="2"/>
      </rPr>
      <t>ão existe atendimento completo nem nas áreas urbanas.</t>
    </r>
    <r>
      <rPr>
        <b/>
        <sz val="10"/>
        <color indexed="10"/>
        <rFont val="Arial"/>
        <family val="2"/>
      </rPr>
      <t xml:space="preserve">
Áreas Críticas: </t>
    </r>
    <r>
      <rPr>
        <b/>
        <sz val="10"/>
        <rFont val="Arial"/>
        <family val="2"/>
      </rPr>
      <t>Municípios do Alto Ribeira.</t>
    </r>
    <r>
      <rPr>
        <b/>
        <sz val="10"/>
        <color indexed="10"/>
        <rFont val="Arial"/>
        <family val="2"/>
      </rPr>
      <t xml:space="preserve">
Orientações para Gestão: </t>
    </r>
    <r>
      <rPr>
        <b/>
        <sz val="10"/>
        <rFont val="Arial"/>
        <family val="2"/>
      </rPr>
      <t>Apoio aos municípios no  atendimento e tratamento de efluentes.</t>
    </r>
    <r>
      <rPr>
        <b/>
        <sz val="10"/>
        <color rgb="FFFF0000"/>
        <rFont val="Arial"/>
        <family val="2"/>
      </rPr>
      <t xml:space="preserve"> </t>
    </r>
  </si>
  <si>
    <r>
      <t xml:space="preserve">Tendência: </t>
    </r>
    <r>
      <rPr>
        <b/>
        <sz val="10"/>
        <rFont val="Arial"/>
        <family val="2"/>
      </rPr>
      <t xml:space="preserve">A vazão outorgada é pequena em relação ao volume estimado para abastecimento urbano.
</t>
    </r>
    <r>
      <rPr>
        <b/>
        <sz val="10"/>
        <color rgb="FFFF0000"/>
        <rFont val="Arial"/>
        <family val="2"/>
      </rPr>
      <t xml:space="preserve">
Pontos Crítico:</t>
    </r>
    <r>
      <rPr>
        <b/>
        <sz val="10"/>
        <rFont val="Arial"/>
        <family val="2"/>
      </rPr>
      <t xml:space="preserve"> Grande número de usuários não outorgados. </t>
    </r>
    <r>
      <rPr>
        <b/>
        <sz val="10"/>
        <color rgb="FFFF0000"/>
        <rFont val="Arial"/>
        <family val="2"/>
      </rPr>
      <t xml:space="preserve">
Orientações para Gestão: </t>
    </r>
    <r>
      <rPr>
        <b/>
        <sz val="10"/>
        <rFont val="Arial"/>
        <family val="2"/>
      </rPr>
      <t xml:space="preserve">Implementar ações que visem a regularização de todas as interferências </t>
    </r>
    <r>
      <rPr>
        <b/>
        <sz val="10"/>
        <rFont val="Arial"/>
        <family val="2"/>
      </rPr>
      <t xml:space="preserve"> na bacia e efetivar seu monitoramento.</t>
    </r>
  </si>
  <si>
    <r>
      <t xml:space="preserve">Tendência: </t>
    </r>
    <r>
      <rPr>
        <b/>
        <sz val="10"/>
        <rFont val="Arial"/>
        <family val="2"/>
      </rPr>
      <t xml:space="preserve">Quase constante, </t>
    </r>
    <r>
      <rPr>
        <b/>
        <sz val="10"/>
        <color rgb="FFC00000"/>
        <rFont val="Arial"/>
        <family val="2"/>
      </rPr>
      <t xml:space="preserve">com pequena melhora em 2011 </t>
    </r>
    <r>
      <rPr>
        <b/>
        <sz val="10"/>
        <color rgb="FFFF0000"/>
        <rFont val="Arial"/>
        <family val="2"/>
      </rPr>
      <t xml:space="preserve">
Pontos Críticos: </t>
    </r>
    <r>
      <rPr>
        <b/>
        <sz val="10"/>
        <rFont val="Arial"/>
        <family val="2"/>
      </rPr>
      <t>Não atendimento de áreas com população esparsa.</t>
    </r>
    <r>
      <rPr>
        <b/>
        <sz val="10"/>
        <color rgb="FFFF0000"/>
        <rFont val="Arial"/>
        <family val="2"/>
      </rPr>
      <t xml:space="preserve">
Áreas Críticas: </t>
    </r>
    <r>
      <rPr>
        <b/>
        <sz val="10"/>
        <rFont val="Arial"/>
        <family val="2"/>
      </rPr>
      <t>Áreas suburbanas e rurais.</t>
    </r>
    <r>
      <rPr>
        <b/>
        <sz val="10"/>
        <color rgb="FFFF0000"/>
        <rFont val="Arial"/>
        <family val="2"/>
      </rPr>
      <t xml:space="preserve">
Orientações para Gestão: </t>
    </r>
    <r>
      <rPr>
        <b/>
        <sz val="10"/>
        <rFont val="Arial"/>
        <family val="2"/>
      </rPr>
      <t>Gestões para melhora na cobertura do abastecimento.</t>
    </r>
  </si>
  <si>
    <r>
      <rPr>
        <b/>
        <sz val="10"/>
        <color rgb="FFFF0000"/>
        <rFont val="Arial"/>
        <family val="2"/>
      </rPr>
      <t>Tendência:</t>
    </r>
    <r>
      <rPr>
        <b/>
        <sz val="10"/>
        <rFont val="Arial"/>
        <family val="2"/>
      </rPr>
      <t xml:space="preserve"> O aumento da população na UGRHI tem sido pequeno, mantendo-se baixa população e densidade demográfica, devido a que muitos municípios possuem crescimento negativo, compensados com migrações pontuais em alguns municípios como Ilha Comprida e Itariri.  A maior exigência sobre os recursos hídricos provém da urbanização, em consequencia da migração das áreas de povoamento disperso para concentrações rurais e periurbanas , o que aumenta a necessidade dos serviços de abastecimento e saneamento para esta população.
</t>
    </r>
    <r>
      <rPr>
        <b/>
        <sz val="10"/>
        <color rgb="FFFF0000"/>
        <rFont val="Arial"/>
        <family val="2"/>
      </rPr>
      <t>Áreas críticas:</t>
    </r>
    <r>
      <rPr>
        <b/>
        <sz val="10"/>
        <rFont val="Arial"/>
        <family val="2"/>
      </rPr>
      <t xml:space="preserve"> As áreas periurbanas e os municípios turisticos.
Para os municípios turísticos do litoral e da região serrana do Vale do Ribeira, que abrigam os visitantes das Unidades de Conservação (Apiaí, Eldorado e Iporanga), a população flutuante é significativa e pressiona a infraestrutura de abastecimento de água, saneamento, eletricidade, segurança e saúde. Contudo, não existem dados oficiais sobre esta população, o que dificulta o estabelecimento de políticas públicas. Os dados de consumo de água tratada e eletricidade não podem ser usados para estimar a população flutuante, pois há falta de água e luz nas cidades turisticas nos picos de visitantes, além de haver uma quantidade não contabilizada de captação de água por poços rasos, sem outorga nem tratamento.  
</t>
    </r>
    <r>
      <rPr>
        <b/>
        <sz val="10"/>
        <color rgb="FFFF0000"/>
        <rFont val="Arial"/>
        <family val="2"/>
      </rPr>
      <t>Orientações para gestão:</t>
    </r>
    <r>
      <rPr>
        <b/>
        <sz val="10"/>
        <rFont val="Arial"/>
        <family val="2"/>
      </rPr>
      <t xml:space="preserve"> Recomenda-se estudar a dinâmica da população flutuante, de forma a poder melhor atender às necessidades de serviços públicos.  Além disso, deve-se aumentar o esforço de melhora dos índices de coleta e tratamento de esgoto e de resíduos sólidos para os municípios que apresentaram crescimento populacional total ou da população urbana.</t>
    </r>
  </si>
  <si>
    <r>
      <rPr>
        <b/>
        <sz val="10"/>
        <color rgb="FFFF0000"/>
        <rFont val="Arial"/>
        <family val="2"/>
      </rPr>
      <t>Tendência:</t>
    </r>
    <r>
      <rPr>
        <b/>
        <sz val="10"/>
        <rFont val="Arial"/>
        <family val="2"/>
      </rPr>
      <t xml:space="preserve"> O Índice Paulista de Responsabilidade Social apresenta valor médio ligeiramente maior em 2008 que em 2006 (últimos dados disponíveis em cada Relatório),  mantendo-se a maioria dos municípios em baixo nível de desenvolvimento econômico e social, não se prevendo, a não ser para os casos já mencionados de alta população flutuante e para os municípios próximos à Região Metropolitana de São Paulo, aumento da pressão sobre a disponibilidade ou de impactos sobre a qualidade da água, derivados do aumento da atividade econômica.
</t>
    </r>
    <r>
      <rPr>
        <b/>
        <sz val="10"/>
        <color rgb="FFFF0000"/>
        <rFont val="Arial"/>
        <family val="2"/>
      </rPr>
      <t xml:space="preserve">Áreas Críticas: </t>
    </r>
    <r>
      <rPr>
        <b/>
        <sz val="10"/>
        <rFont val="Arial"/>
        <family val="2"/>
      </rPr>
      <t xml:space="preserve"> São nove municípios no grupo 5 e mais nove no grupo quatro, maioria na UGRHI, com baixos índices econômicos e sociais.
</t>
    </r>
    <r>
      <rPr>
        <b/>
        <sz val="10"/>
        <color rgb="FFFF0000"/>
        <rFont val="Arial"/>
        <family val="2"/>
      </rPr>
      <t>Orientações Para Gestão:</t>
    </r>
    <r>
      <rPr>
        <b/>
        <sz val="10"/>
        <rFont val="Arial"/>
        <family val="2"/>
      </rPr>
      <t xml:space="preserve"> São necessários esforços maiores do que estão sendo feitos para melhorar a atividade econômica geral, e para apoio às parcelas mais frágeis da população. </t>
    </r>
  </si>
  <si>
    <r>
      <rPr>
        <b/>
        <sz val="10"/>
        <color rgb="FFFF0000"/>
        <rFont val="Arial"/>
        <family val="2"/>
      </rPr>
      <t>Tendência:</t>
    </r>
    <r>
      <rPr>
        <b/>
        <sz val="10"/>
        <rFont val="Arial"/>
        <family val="2"/>
      </rPr>
      <t xml:space="preserve"> A UGRHI-11 apresenta baixa atividade econômica, em relacão à média  do Estado.  Mesmo assim, o valor adicionado total tem tendência crescente. O setor de comércio e serviços domina, oscilando em torno de 65%, indústria 20% e agricultura 15%, conforme o Valor Adicionado devidamente legalizado. Muito provavelmente os valores reais são bem maiores. A agricultura, embora com números formais baixos, é importante como empregadora formal e informal. As principais atividades industriais são de mineração e industrialização associada e as agroindústrias. As principais atividades minerárias são a lavra de areia nos leitos dos rios, principalmente Ribeira de Iguape, Juquiá e Jacupiranga, e a extração de calcário, fosfato e fabricação de cimento na bacia do Jacupiranga e no Alto Ribeira. A atividade mineradora e industrial associada têm no entanto causado grande impacto ambiental na bacia do rio Jacupiranga.  Na parte paranaense do Rio Ribeira, em Adrianópolis, encontra-se em construção uma fábrica de cimento, que aumentará o uso da água e a produção de efluentes.O número de estabelecimentos de extração de águas minerais informado é muito pequeno, comparado com as marcas de água mineral declaradas no rótulo como produzidas na região. A agropecuária é caracterizada por uma maioria de pequenas propriedades e grande parte da produção não contabilizada. A agricultura, antes dominada quase exclusivamente pela Bananicultura, hoje sofre alterações, com a modernização da cultura, que ao mesmo tempo sofre pressões da competição e do mercado comprador, com pequena margem de lucro e  aumento nas exigencias do consumidor, associado a abertura de novas areas de produção tanto no Estado de São Paulo quanto em outros estados, aumentaram a competição. Isso fez com que grande parte dos pequenos produtores de Banana passassem a abandonar a atividade e partir para outras lavouras mais rentáveis, como a Pupunha, plantas ornamentais e o mercado institucional (PAA, Merenda e CONAB). Outro fator importante a se destacar, foi o fechamento da ultima fabrica de chá no Vale do Ribeira, praticamente finalizando a atividade de produção de Chá na UGRHI - 11. Em relação à pecuária, além dos bovinos deve-se lembrar que os bubalinos, importantes na região, com 18.298 cabeças em 2009, que, além de usarem os recursos hídricos, representam problema pelo aumento de erosão das áreas ciliares, que geralmente ocupam. 
</t>
    </r>
    <r>
      <rPr>
        <b/>
        <sz val="10"/>
        <color rgb="FFFF0000"/>
        <rFont val="Arial"/>
        <family val="2"/>
      </rPr>
      <t>Áreas críticas:</t>
    </r>
    <r>
      <rPr>
        <b/>
        <sz val="10"/>
        <rFont val="Arial"/>
        <family val="2"/>
      </rPr>
      <t xml:space="preserve"> Em relação à atividade econômica, a área com maior impacto sobre os recursos hídricos é a do complexo mínero-industrial de Cajati. A mineração de chumbo está paralisada desde 1996;  a poluição dela derivada, no Estado de São Paulo, se encontra na última etapa de seu gerenciamento da área contaminada de Furnas, porém  persiste a poluição pelos remanescentes de chumbo nos rios, derivados das minerações no Estado do Paraná.                                                                                         </t>
    </r>
    <r>
      <rPr>
        <b/>
        <sz val="10"/>
        <color rgb="FFFF0000"/>
        <rFont val="Arial"/>
        <family val="2"/>
      </rPr>
      <t xml:space="preserve">Orientações para gestão: </t>
    </r>
    <r>
      <rPr>
        <b/>
        <sz val="10"/>
        <rFont val="Arial"/>
        <family val="2"/>
      </rPr>
      <t>Quanto à poluição originada em Cajati, é necessário manter o acompanhamento da tramitação do EIA-RIMA do complexo mínero-industrial e da implantação das melhorias impostas no processo de renovação das licenças ambientais (LO) para a área mínero industrial. São necessários melhores estudos para caracterizar as atividades, ressaltando-se algumas áreas como o complexo mínero-industrial de cimento de Apiaí, do passivo da mineração de chumbo,  principalmente no estado do Paraná a ocupação de áreas com pinus e eucalipto, as minerações de calcário no Alto Vale do Ribeira, impactos da criação de gado, e melhor avaliação de toda atividade econômica e seus impactos.</t>
    </r>
  </si>
  <si>
    <r>
      <rPr>
        <b/>
        <sz val="10"/>
        <rFont val="Arial"/>
        <family val="2"/>
      </rPr>
      <t xml:space="preserve">DESTAQUES FORÇA MOTRIZ        </t>
    </r>
    <r>
      <rPr>
        <sz val="10"/>
        <rFont val="Arial"/>
        <family val="2"/>
      </rPr>
      <t xml:space="preserve">
Os indicadores de Força Motriz mudaram muito pouco no período, refletindo a estabilidade da população e o crescimento muito pequeno da atividade econômica regional. Não se espera mudança na demanda de recursos hídricos ou na poluição, causadas por mudanças nesses indicadores, persistindo os problemas de poluição e carências locais, devido à carência de infraestrutura, a não ser em áreas especificas como zonas periurbanas e em municípios turisticos.        
</t>
    </r>
    <r>
      <rPr>
        <b/>
        <sz val="10"/>
        <rFont val="Arial"/>
        <family val="2"/>
      </rPr>
      <t>ORIENTAÇÕES PARA GESTÃO</t>
    </r>
    <r>
      <rPr>
        <sz val="10"/>
        <rFont val="Arial"/>
        <family val="2"/>
      </rPr>
      <t xml:space="preserve">        
 Recomenda-se estudar a dinâmica da população flutuante, de forma a poder melhor atender às necessidades de serviços públicos.  Além disso, deve-se aumentar o esforço de melhora dos índices de coleta e tratamento de esgoto e de resíduos sólidos para os municípios que apresentaram crescimento populacional total ou da população urbana.        
São necessários esforços maiores do que estão sendo feitos para melhorar a atividade econômica geral, e para apoio às parcelas mais frágeis da população.        
Quanto à poluição originada em Cajati, é necessário manter o acompanhamento da tramitação do EIA-RIMA do complexo mínero-industrial e da implantação de suas medidas de controle. São necessários melhores estudos para caracterizar as atividades econômicas e seus impactos, ressaltando-se algumas áreas como o complexo mínero-industrial de cimento de Apiaí, do passivo da mineração de chumbo,  a ocupação de áreas com pinus e eucalipto, as minerações de calcário no Alto Vale do Ribeira, impactos do sistema de criação de gado, e melhor avaliação de toda atividade econômica e seus impactos.        
Manter acompanhamento das áreas inundadas e da produção de energia elétrica.        
</t>
    </r>
  </si>
  <si>
    <r>
      <rPr>
        <b/>
        <sz val="10"/>
        <color rgb="FFFF0000"/>
        <rFont val="Arial"/>
        <family val="2"/>
      </rPr>
      <t>Tendência:</t>
    </r>
    <r>
      <rPr>
        <b/>
        <sz val="10"/>
        <rFont val="Arial"/>
        <family val="2"/>
      </rPr>
      <t xml:space="preserve"> Houve um pequeno aumento da demanda total de água até 2010, permanecendo igual em 2011. acompanhando a urbanização e o aumento da regularização das captações. A demanda outorgada de água subterrânea é muito menor do que a de água superficial.  O uso real será melhor conhecido após a efetivação do cadastro de usuários e a implantação da cobrança, com seu ato convocatório e o estímulo à outorga, além do estudo das águas subterrâneas da UGRHI. Sendo a demanda muito menor que a disponibilidade, não existem conflitos entre os usos. 
</t>
    </r>
    <r>
      <rPr>
        <b/>
        <sz val="10"/>
        <color rgb="FFFF0000"/>
        <rFont val="Arial"/>
        <family val="2"/>
      </rPr>
      <t>Áreas  Críticas:</t>
    </r>
    <r>
      <rPr>
        <b/>
        <sz val="10"/>
        <rFont val="Arial"/>
        <family val="2"/>
      </rPr>
      <t xml:space="preserve"> As regiões situadas nas bordas da bacia, na cabeceira dos rios, têm menor disponibilidade de águas superficiais. Na sub-bacia do Juquiá há ainda a possibilidade de transposição (implantação do Sistema Produtor São Lourenço), que irá alterar a demanda de água em região de menor disponibilidade. 
</t>
    </r>
    <r>
      <rPr>
        <b/>
        <sz val="10"/>
        <color rgb="FFFF0000"/>
        <rFont val="Arial"/>
        <family val="2"/>
      </rPr>
      <t xml:space="preserve">Orientações para gestão: </t>
    </r>
    <r>
      <rPr>
        <b/>
        <sz val="10"/>
        <rFont val="Arial"/>
        <family val="2"/>
      </rPr>
      <t>Efetivar o cadastro e outorga para todos os usuários enquadráveis. Ampliar a fiscalização. Apoiar o abastecimento por águas subterrâneas e ações de economia e de uso racional de água nas áreas com menor disponibilidade hídrica superficial e em áreas com alta população flutuante. Acompanhar o EIA-RIMA do sistema produtor São Lourenço.</t>
    </r>
  </si>
  <si>
    <r>
      <rPr>
        <b/>
        <sz val="10"/>
        <color rgb="FFFF0000"/>
        <rFont val="Arial"/>
        <family val="2"/>
      </rPr>
      <t>Tendência:</t>
    </r>
    <r>
      <rPr>
        <b/>
        <sz val="10"/>
        <rFont val="Arial"/>
        <family val="2"/>
      </rPr>
      <t xml:space="preserve"> Houve pequeno aumento da demanda total de água, com crescimento maior da demanda de uso urbano, acompanhando a outorga das captações da SABESP. 
</t>
    </r>
    <r>
      <rPr>
        <b/>
        <sz val="10"/>
        <color rgb="FFFF0000"/>
        <rFont val="Arial"/>
        <family val="2"/>
      </rPr>
      <t>Pontos Críticos:</t>
    </r>
    <r>
      <rPr>
        <b/>
        <sz val="10"/>
        <rFont val="Arial"/>
        <family val="2"/>
      </rPr>
      <t xml:space="preserve"> A maior demanda para uso industrial é do complexo mínero-industrial de Cajati.
</t>
    </r>
    <r>
      <rPr>
        <b/>
        <sz val="10"/>
        <color rgb="FFFF0000"/>
        <rFont val="Arial"/>
        <family val="2"/>
      </rPr>
      <t>Orientações para Gestão:</t>
    </r>
    <r>
      <rPr>
        <b/>
        <sz val="10"/>
        <rFont val="Arial"/>
        <family val="2"/>
      </rPr>
      <t xml:space="preserve"> Acompanhar os usos conforme cadastro e ato convocatório da cobrança pelo uso da água.</t>
    </r>
  </si>
  <si>
    <r>
      <rPr>
        <b/>
        <sz val="10"/>
        <color rgb="FFFF0000"/>
        <rFont val="Arial"/>
        <family val="2"/>
      </rPr>
      <t>Tendência:</t>
    </r>
    <r>
      <rPr>
        <b/>
        <sz val="10"/>
        <rFont val="Arial"/>
        <family val="2"/>
      </rPr>
      <t xml:space="preserve"> A demanda estimada é muito maior que a outorgada para uso urbano. Caso não reflita problemas na metodologia de cálculo, a grande diferença pode ser atribuída à pequena proporção da demanda outorgada, que vem aumentando seguindo a regularização das outorgas das captações da SABESP. 
</t>
    </r>
    <r>
      <rPr>
        <b/>
        <sz val="10"/>
        <color rgb="FFFF0000"/>
        <rFont val="Arial"/>
        <family val="2"/>
      </rPr>
      <t xml:space="preserve">Orientações para gestão: </t>
    </r>
    <r>
      <rPr>
        <b/>
        <sz val="10"/>
        <rFont val="Arial"/>
        <family val="2"/>
      </rPr>
      <t>Este indicador será melhor interpretado após o ato convocatório, que acompanha a cobrança pelo uso da água.</t>
    </r>
  </si>
  <si>
    <r>
      <rPr>
        <b/>
        <sz val="10"/>
        <color rgb="FFFF0000"/>
        <rFont val="Arial"/>
        <family val="2"/>
      </rPr>
      <t xml:space="preserve">Tendência: </t>
    </r>
    <r>
      <rPr>
        <b/>
        <sz val="10"/>
        <rFont val="Arial"/>
        <family val="2"/>
      </rPr>
      <t xml:space="preserve">O número de outorgas para captação de água subterrânea   tende a crescer, principalmente pelo aumento da formalização das captações, devendo manter proporções semelhantes ao observado até o momento. O aumento maior  das captações subterrãneas em 2010 e 2011 foi devido à regularização das outorgas de captações da SABESP.
</t>
    </r>
    <r>
      <rPr>
        <b/>
        <sz val="10"/>
        <color rgb="FFFF0000"/>
        <rFont val="Arial"/>
        <family val="2"/>
      </rPr>
      <t>Orientações para Gestão:</t>
    </r>
    <r>
      <rPr>
        <b/>
        <sz val="10"/>
        <rFont val="Arial"/>
        <family val="2"/>
      </rPr>
      <t xml:space="preserve"> Efetivação do cadastro e ato convocatório, acompanhada da cobrança pelo uso da água. </t>
    </r>
  </si>
  <si>
    <r>
      <rPr>
        <b/>
        <sz val="10"/>
        <color rgb="FFFF0000"/>
        <rFont val="Arial"/>
        <family val="2"/>
      </rPr>
      <t>Tendência:</t>
    </r>
    <r>
      <rPr>
        <b/>
        <sz val="10"/>
        <rFont val="Arial"/>
        <family val="2"/>
      </rPr>
      <t xml:space="preserve"> A utilização dos dados de população do SEADE não corrigidos para 2007 (superestimados em 10%) causa uma diminuição fictícia no volume calculado de resíduos para 2008.   Calculando-se pela população urbana informada pelo SEADE em seu website, a variação é suave, conforme mostrado no anexo, ou seja, pequeno aumento anual, acompanhando aumento da população e da urbanização.
</t>
    </r>
    <r>
      <rPr>
        <b/>
        <sz val="10"/>
        <color rgb="FFFF0000"/>
        <rFont val="Arial"/>
        <family val="2"/>
      </rPr>
      <t xml:space="preserve">Pontos Críticos: </t>
    </r>
    <r>
      <rPr>
        <b/>
        <sz val="10"/>
        <rFont val="Arial"/>
        <family val="2"/>
      </rPr>
      <t xml:space="preserve">Falta de planejamento integrado para  a implantação de soluções para redução, como reúso, reciclagem e disposição final adequada. Ressalte-se que as cidades litorâneas estão com seus vazadouros interditados, obrigando-as a exportar os seus resíduos domésticos.
Áreas Críticas: Municípios turísticos com população flutuante: Apiaí, Iporanga, Eldorado, Ilha Comprida, Cananéia e Iguape.
</t>
    </r>
    <r>
      <rPr>
        <b/>
        <sz val="10"/>
        <color rgb="FFFF0000"/>
        <rFont val="Arial"/>
        <family val="2"/>
      </rPr>
      <t>Orientações para Gestão:</t>
    </r>
    <r>
      <rPr>
        <b/>
        <sz val="10"/>
        <rFont val="Arial"/>
        <family val="2"/>
      </rPr>
      <t xml:space="preserve">   Apoiar os municípios e o CODIVAR na implantação  da Política Nacional dos Resíduos Sólidos priorizando soluções regionalizadas. As cidades de Iguape, Ilha Comprida, Sete Barras, Miracatu e Cananéia realizam transbordo dos resíduos, sendo que os demais municípios ainda depositam sobre o solo, sendo poucos em áreas licenciadas e em condições adequadas. Apoiar o Programa Estadual de Implantação de Projetos de Resíduos Sólidos (instituido pelo Decreto 57.817, de 28 de fevereiro de 2012), por meio dos  seguintes projetos: Elaboração do Plano Estadual de Resíduos Sólidos; Apoio à gestão municipal dos resíduos sólidos; Apoio as atividades de reciclagem, coleta seletiva e melhoria na destinação final de resíduos sólidos; e Educação ambiental para a gestão de resíduos sólidos.</t>
    </r>
  </si>
  <si>
    <r>
      <rPr>
        <b/>
        <sz val="10"/>
        <color rgb="FFFF0000"/>
        <rFont val="Arial"/>
        <family val="2"/>
      </rPr>
      <t xml:space="preserve">Tendência: </t>
    </r>
    <r>
      <rPr>
        <b/>
        <sz val="10"/>
        <rFont val="Arial"/>
        <family val="2"/>
      </rPr>
      <t xml:space="preserve">Pequena variação, acompanhando estabilidade da população e das atividades econômicas. Sazonalmente as cidades com população flutuante têm grande aumento de carga. 
</t>
    </r>
    <r>
      <rPr>
        <b/>
        <sz val="10"/>
        <color rgb="FFFF0000"/>
        <rFont val="Arial"/>
        <family val="2"/>
      </rPr>
      <t xml:space="preserve">Áreas Críticas: </t>
    </r>
    <r>
      <rPr>
        <b/>
        <sz val="10"/>
        <rFont val="Arial"/>
        <family val="2"/>
      </rPr>
      <t xml:space="preserve"> Municípios de maior população, cidades com população flutuante e municípios com pequena proporção de coleta e tratamento. Áreas rurais, tanto com população dispersa quanto em pequenas concentrações rurais ou periurbanas e em unidades de conservação.
</t>
    </r>
    <r>
      <rPr>
        <b/>
        <sz val="10"/>
        <color rgb="FFFF0000"/>
        <rFont val="Arial"/>
        <family val="2"/>
      </rPr>
      <t>Orientações para Gestão:</t>
    </r>
    <r>
      <rPr>
        <b/>
        <sz val="10"/>
        <rFont val="Arial"/>
        <family val="2"/>
      </rPr>
      <t xml:space="preserve"> Apoiar os  municípios para  o aumento da coleta e tratamento, por projetos específicos com recursos da cobrança, especialmente para as áreas rurais. Os municípios  precisam criar legislação específica para tornar obrigatória a ligação dos domicílios na rede coletora pública. Devem ser apoiadas ações de orientação e apoio para instalações de soluções indivuais e coletivas visando a substituição das fossas negras e do descarte dos esgotos in natura nos cursos d´água. </t>
    </r>
  </si>
  <si>
    <r>
      <rPr>
        <b/>
        <sz val="10"/>
        <color rgb="FFFF0000"/>
        <rFont val="Arial"/>
        <family val="2"/>
      </rPr>
      <t>Tendência:</t>
    </r>
    <r>
      <rPr>
        <b/>
        <sz val="10"/>
        <rFont val="Arial"/>
        <family val="2"/>
      </rPr>
      <t xml:space="preserve">  Aumento do número de áreas contaminadas contabilizadas, mas ainda muito inferior ao das áreas observadas. 
Atualmente (2011) estão cadastradas como pertencentes à UGRHI-11, no banco de dados da CETESB 25 áreas classificadas como Áreas Contaminadas Sob Investigação (AI), ou seja, foi confirmada a existência de contaminantes no solo ou água subterrânea, porém não foram realizados estudos mais detalhados; 28 Áreas Contaminadas (AC), onde foi confirmada a contaminação do local por meio de Investigação Detalhada; 02 áreas em processo de monitoramento para reabilitação (AMR) e 01 área considerada reabilitada (AR). Contudo é sabido que existem quantidades significativas de áreas potenciais (AP) e suspeitas de contaminação (AS) que ainda não foram cadastradas no banco de dados da CETESB, entre elas destacam-se devido às atividades desenvolvidas: os complexos minero-industriais de grande porte, como da Camargo Correia de Apiaí e da Vale Fertilizantes de Cajati; Aterros Sanitários Municipais e Postos de Combustíveis abandonados ou que ainda não realizaram estudos de passivos ambientais em suas áreas. São cadastradas em maior número contaminações provindas de postos de combustível, impactando negativamente o subsolo e as águas subterrâneas, não sendo possível verificar a verdadeira extensão do problema devido à ausência de monitoramento de águas subterrâneas na UGRHI.
</t>
    </r>
    <r>
      <rPr>
        <b/>
        <sz val="10"/>
        <color rgb="FFFF0000"/>
        <rFont val="Arial"/>
        <family val="2"/>
      </rPr>
      <t xml:space="preserve">
Pontos Críticos: </t>
    </r>
    <r>
      <rPr>
        <b/>
        <sz val="10"/>
        <rFont val="Arial"/>
        <family val="2"/>
      </rPr>
      <t xml:space="preserve">Existência de áreas contaminadas não contabilizadas, por não terem sido ainda estudadas nem denunciadas. Inexistência de estudos sobre poluição por agrotóxicos.
</t>
    </r>
    <r>
      <rPr>
        <b/>
        <sz val="10"/>
        <color rgb="FFFF0000"/>
        <rFont val="Arial"/>
        <family val="2"/>
      </rPr>
      <t>Áreas Críticas:</t>
    </r>
    <r>
      <rPr>
        <b/>
        <sz val="10"/>
        <rFont val="Arial"/>
        <family val="2"/>
      </rPr>
      <t xml:space="preserve"> Complexo de Cajati, Camargo Correia de Apiaí, mina de Furnas em Iporanga e  outras indústrias provavelmente poluentes não relacionadas no cadastro da CETESB.  
</t>
    </r>
    <r>
      <rPr>
        <b/>
        <sz val="10"/>
        <color rgb="FFFF0000"/>
        <rFont val="Arial"/>
        <family val="2"/>
      </rPr>
      <t xml:space="preserve">Orientações para Gestão: </t>
    </r>
    <r>
      <rPr>
        <b/>
        <sz val="10"/>
        <rFont val="Arial"/>
        <family val="2"/>
      </rPr>
      <t>Apoiar estudos para determinar a poluição por agrotóxicos, incluindo incremento na rede de monitoramento de águas. Apoiar o uso de tecnologias de produção agropecuária menos impactante. Apoiar a CETESB na identificação das áreas ainda não conhecidas, agilizar e avançar os estudos das áreas identificadas para a consequente remediação das mesmas.</t>
    </r>
  </si>
  <si>
    <r>
      <rPr>
        <b/>
        <sz val="9"/>
        <color rgb="FFFF0000"/>
        <rFont val="Arial"/>
        <family val="2"/>
      </rPr>
      <t>Tendência:</t>
    </r>
    <r>
      <rPr>
        <b/>
        <sz val="9"/>
        <rFont val="Arial"/>
        <family val="2"/>
      </rPr>
      <t xml:space="preserve"> Aumento dos eventos extremos indicado pela série histórica desde 1939, esperando-se a manutenção da tendência. Aumento da suscetibilidade à erosão no Alto Vale pelo aumento do desmatamento. Parte do litoral da UGRHI tem alta suscetibilidade à erosão costeira.
</t>
    </r>
    <r>
      <rPr>
        <b/>
        <sz val="9"/>
        <color rgb="FFFF0000"/>
        <rFont val="Arial"/>
        <family val="2"/>
      </rPr>
      <t xml:space="preserve">Pontos críticos: </t>
    </r>
    <r>
      <rPr>
        <b/>
        <sz val="9"/>
        <rFont val="Arial"/>
        <family val="2"/>
      </rPr>
      <t xml:space="preserve">Falta de conhecimento das fontes e locais de deposição de sedimentos, causando assoreamento dos rios da UGRHI-11 .
</t>
    </r>
    <r>
      <rPr>
        <b/>
        <sz val="9"/>
        <color rgb="FFFF0000"/>
        <rFont val="Arial"/>
        <family val="2"/>
      </rPr>
      <t>Áreas críticas:</t>
    </r>
    <r>
      <rPr>
        <b/>
        <sz val="9"/>
        <rFont val="Arial"/>
        <family val="2"/>
      </rPr>
      <t xml:space="preserve"> Áreas e setores levantados como de risco pelas prefeituras  e técnicos do projeto Levantamento e Monitoramento de Riscos Naturais e Apoio à Defesa Civil (RB-145) e outros que forem levantados no futuro.  São identificados problemas com erosão e movimentos de massa, na áreas rurais e urbanas. Combinando as variáveis Geologia, Declividade, Pedologia e Cobertura Vegetal resulta o mapa  apresentado no Anexo, elaborado pela equipe do CBH, no projeto Levantamento e Monitoramento de Riscos Naturais e Apoio à Defesa Civil (RB-145), mostrando 37% da área com baixa, 16% com média e 47% com alta suscetibilidade à erosão. No mesmo projeto foram levantadas em detalhe as áreas suscetíveis a erosão, movimentos de massa e inundações e os riscos para a população, sendo 230 áreas, com 339 setores de risco, o que permitiu o ordenamento dos municípios para a elaboração dos Planos Municipais de Defesa Civil, em andamento.
</t>
    </r>
    <r>
      <rPr>
        <b/>
        <sz val="9"/>
        <color rgb="FFFF0000"/>
        <rFont val="Arial"/>
        <family val="2"/>
      </rPr>
      <t>Orientação para gestão:</t>
    </r>
    <r>
      <rPr>
        <b/>
        <sz val="9"/>
        <rFont val="Arial"/>
        <family val="2"/>
      </rPr>
      <t xml:space="preserve"> Apoiar as prefeituras para elaboração e implantação dos Planos Preventivos de Defesa Civil, ações estruturais e não estruturais. Apoiar o monitoramento de áreas e setores de risco. Apoiar ações  de  reflorestamento e de redução de desmatamento."
Foram lançadas no mapa da UGRHI as boçorocas dos mapas do relatório DAEE/IPT, 1992 - Orientações para o combate à erosão no Estado de São Paulo - Bacia do Paraíba e Litoral Norte e Bacia do Ribeira e Litoral Sul, que são 245, fazendo o índice  de 0,014 boçorocas por km2, além de anotar 388 ravinas , que podem ser vistos no Anexo. O indicador não retrata bem a situação da bacia em relação à erosão, porque na região são dificilmente mensuráveis as feições erosivas lineares, devido a seu pequeno tamanho, controlado pelo substrato de rochas cristalinas ou de sedimentares não propícias à formação de boçorocas e pela predominância de cobertura vegetal de grande porte. Mais importante que a erosão linear, existem extensas áreas sujeitas a erosão laminar e áreas suscetíveis a movimentos de massa e subsidência.
</t>
    </r>
  </si>
  <si>
    <r>
      <rPr>
        <b/>
        <sz val="10"/>
        <color rgb="FFFF0000"/>
        <rFont val="Arial"/>
        <family val="2"/>
      </rPr>
      <t>Tendência</t>
    </r>
    <r>
      <rPr>
        <b/>
        <sz val="10"/>
        <rFont val="Arial"/>
        <family val="2"/>
      </rPr>
      <t xml:space="preserve">: Não há parâmetros para análise pois, no Relatório de Qualidade das Águas Interiores,   não constam os dados de IAP da UGRHI 11, o que impede a apreciação deste índice. O IAP somente é calculado nos locais onde o ponto de coleta coincide com o ponto de captação pública, o que não acontece na UGRHI 11.
</t>
    </r>
    <r>
      <rPr>
        <b/>
        <sz val="10"/>
        <color rgb="FFFF0000"/>
        <rFont val="Arial"/>
        <family val="2"/>
      </rPr>
      <t>Pontos Críticos:</t>
    </r>
    <r>
      <rPr>
        <b/>
        <sz val="10"/>
        <rFont val="Arial"/>
        <family val="2"/>
      </rPr>
      <t xml:space="preserve"> Todas as captações para abastecimento público.
</t>
    </r>
    <r>
      <rPr>
        <b/>
        <sz val="10"/>
        <color rgb="FFFF0000"/>
        <rFont val="Arial"/>
        <family val="2"/>
      </rPr>
      <t>Orientações para Gestão:</t>
    </r>
    <r>
      <rPr>
        <b/>
        <sz val="10"/>
        <rFont val="Arial"/>
        <family val="2"/>
      </rPr>
      <t xml:space="preserve"> Mesmo não havendo a coincidência com os pontos de abastecimento público, é urgente a necessidade de instalação pontos de amostragem próximos aos pontos de abastecimento público. </t>
    </r>
  </si>
  <si>
    <r>
      <rPr>
        <b/>
        <sz val="10"/>
        <color rgb="FFFF0000"/>
        <rFont val="Arial"/>
        <family val="2"/>
      </rPr>
      <t>Tendência:</t>
    </r>
    <r>
      <rPr>
        <b/>
        <sz val="10"/>
        <rFont val="Arial"/>
        <family val="2"/>
      </rPr>
      <t xml:space="preserve"> O IVA médio anual melhorou entre 2007 e 2009, piorando em 2010 e melhorando muito em 2011, acompanhando a melhoria do IET. Entretanto, a abrupta melhora no índice de 2011 não condiz com a tendência identificada nos anos anteriores, necessitando melhor averiguação nas análises. Foram constatados casos de toxicidade crônica no Rio Juquiá, próximo à região metropolitana, demonstrando a necessidade de identificação das possíveis causas dessa toxicidade.
</t>
    </r>
    <r>
      <rPr>
        <b/>
        <sz val="10"/>
        <color rgb="FFFF0000"/>
        <rFont val="Arial"/>
        <family val="2"/>
      </rPr>
      <t>Pontos Críticos:</t>
    </r>
    <r>
      <rPr>
        <b/>
        <sz val="10"/>
        <rFont val="Arial"/>
        <family val="2"/>
      </rPr>
      <t xml:space="preserve"> Os piores pontos continuam sendo os Rios Jacupiranga e Jacupiranguinha, tanto pela poluição química quanto orgânica, esta também grande a partir de Registro, refletindo-se no  Ribeira de Iguape, até o Valo Grande. Também foram identificado chumbo, metais pesados e coliformes no RIo Betari. No anexo estão também mapas da distribuição das análises de fósforo e coliformes, detalhando a poluição observada. Diminuição da salinidade no estuário, em decorrência da contribuição da entrada de água doce pelo Valo Grande, prejudicando a vida aquática.                                               
</t>
    </r>
    <r>
      <rPr>
        <b/>
        <sz val="10"/>
        <color rgb="FFFF0000"/>
        <rFont val="Arial"/>
        <family val="2"/>
      </rPr>
      <t xml:space="preserve">Orientações para Gestão: </t>
    </r>
    <r>
      <rPr>
        <b/>
        <sz val="10"/>
        <rFont val="Arial"/>
        <family val="2"/>
      </rPr>
      <t>Acompanhamento do controle ambiental do complexo mínero-industrial de Cajati. 
Apoiar ações para melhora na coleta e tratamento de esgoto; 
Monitorar a poluição na área do Rio Betari, visando ações para melhora na qualidade da água.
Melhorar o monitoramento da água na região estuarina.</t>
    </r>
  </si>
  <si>
    <r>
      <t xml:space="preserve">Tendência: </t>
    </r>
    <r>
      <rPr>
        <b/>
        <sz val="10"/>
        <rFont val="Arial"/>
        <family val="2"/>
      </rPr>
      <t xml:space="preserve">O IET apresentava tendência de piora entre 2007 e 2010, com um número cada vez maior de municípios piorando seu índice de estado trófico devido ao lançamento de esgotos e resíduos industriais de fósforo. Por isso, esta foi a variável que mais influenciou nos resultados de piora na qualidade das águas, refletidas no IVA. Abruptamente em 2011 a situação se inverteu, com 6 pontos cuja água apresenta características ultraoligotróficas e 1 oligotrófica, e ainda a ausência de dados em 3 pontos, o que impossibilita qualquer análise de tendência, sugerindo a necessidade de melhor averiguação dos resultados.
</t>
    </r>
    <r>
      <rPr>
        <b/>
        <sz val="10"/>
        <color rgb="FFFF0000"/>
        <rFont val="Arial"/>
        <family val="2"/>
      </rPr>
      <t>Áreas críticas:</t>
    </r>
    <r>
      <rPr>
        <b/>
        <sz val="10"/>
        <rFont val="Arial"/>
        <family val="2"/>
      </rPr>
      <t xml:space="preserve"> Complexo mínero-industrial de Cajati, maiores cidades e locais com alta população flutuante.           
</t>
    </r>
    <r>
      <rPr>
        <b/>
        <sz val="10"/>
        <color rgb="FFFF0000"/>
        <rFont val="Arial"/>
        <family val="2"/>
      </rPr>
      <t xml:space="preserve">Orientações para gestão: </t>
    </r>
    <r>
      <rPr>
        <b/>
        <sz val="10"/>
        <rFont val="Arial"/>
        <family val="2"/>
      </rPr>
      <t>Acompanhamento do controle ambiental no complexo mínero-industrial de Cajati; 
Apoio a ações de melhora na coleta e tratamento de esgotos. 
Rever a metodologia de amostragem, avaliando a sazonalidade e periodicidade na coleta, incrementando também os pontos amostrais.</t>
    </r>
  </si>
  <si>
    <r>
      <t>Tendência:</t>
    </r>
    <r>
      <rPr>
        <b/>
        <sz val="10"/>
        <rFont val="Arial"/>
        <family val="2"/>
      </rPr>
      <t xml:space="preserve"> A tendência se manteve sempre acima de 5 mG/l em todos os anos, com exceção do ano de 2009, onde foram identificados 3 amostras com OD menor de 5mg/l. Mesmo com resultados satisfatórios como este índice é influenciado por efluentes domésticos e industriais e há mudanças abruptas nos outros índices (IET, colformes e IQA) é importante uma reavaliação do resultado.</t>
    </r>
    <r>
      <rPr>
        <b/>
        <sz val="10"/>
        <color rgb="FFFF0000"/>
        <rFont val="Arial"/>
        <family val="2"/>
      </rPr>
      <t xml:space="preserve">
Pontos Críticos:</t>
    </r>
    <r>
      <rPr>
        <b/>
        <sz val="10"/>
        <color rgb="FF00B050"/>
        <rFont val="Arial"/>
        <family val="2"/>
      </rPr>
      <t xml:space="preserve"> </t>
    </r>
    <r>
      <rPr>
        <b/>
        <sz val="10"/>
        <color theme="1"/>
        <rFont val="Arial"/>
        <family val="2"/>
      </rPr>
      <t xml:space="preserve">Indústrias, residências sem coleta de esgoto e empreendimentos agropecuários que lançam efluentes líquidos nos rios </t>
    </r>
    <r>
      <rPr>
        <b/>
        <sz val="10"/>
        <color rgb="FF00B050"/>
        <rFont val="Arial"/>
        <family val="2"/>
      </rPr>
      <t xml:space="preserve">
</t>
    </r>
    <r>
      <rPr>
        <b/>
        <sz val="10"/>
        <color rgb="FFFF0000"/>
        <rFont val="Arial"/>
        <family val="2"/>
      </rPr>
      <t>Áreas Críticas:</t>
    </r>
    <r>
      <rPr>
        <b/>
        <sz val="10"/>
        <color rgb="FF00B050"/>
        <rFont val="Arial"/>
        <family val="2"/>
      </rPr>
      <t xml:space="preserve"> </t>
    </r>
    <r>
      <rPr>
        <b/>
        <sz val="10"/>
        <color theme="1"/>
        <rFont val="Arial"/>
        <family val="2"/>
      </rPr>
      <t xml:space="preserve">Indústrias, bairros periurbanos e rurais sem coleta de esgoto, inclusive as comunidades localizadas no interior de Unidades de Conservação.
</t>
    </r>
    <r>
      <rPr>
        <b/>
        <sz val="10"/>
        <color rgb="FFFF0000"/>
        <rFont val="Arial"/>
        <family val="2"/>
      </rPr>
      <t>Orientações para Gestão:</t>
    </r>
    <r>
      <rPr>
        <b/>
        <sz val="10"/>
        <color theme="1"/>
        <rFont val="Arial"/>
        <family val="2"/>
      </rPr>
      <t xml:space="preserve"> Aumentar a fiscalização nos empreendimentos que lancem efluentes líquidos, de forma que haja uma melhoria na qualidade dos efluentes lançados. 
Atender e melhorar os serviços de saneamento básico para as áreas críticas.</t>
    </r>
    <r>
      <rPr>
        <b/>
        <sz val="10"/>
        <color rgb="FF00B050"/>
        <rFont val="Arial"/>
        <family val="2"/>
      </rPr>
      <t xml:space="preserve">
</t>
    </r>
    <r>
      <rPr>
        <b/>
        <sz val="10"/>
        <rFont val="Arial"/>
        <family val="2"/>
      </rPr>
      <t>Apoiar ações para melhora na coleta e tratamento de esgotos promovendo soluções alternativas onde a ampliação da rede não for possível.</t>
    </r>
  </si>
  <si>
    <r>
      <rPr>
        <b/>
        <sz val="10"/>
        <color rgb="FFFF0000"/>
        <rFont val="Arial"/>
        <family val="2"/>
      </rPr>
      <t>Tendência:</t>
    </r>
    <r>
      <rPr>
        <b/>
        <sz val="10"/>
        <rFont val="Arial"/>
        <family val="2"/>
      </rPr>
      <t xml:space="preserve"> houve melhora em 2010, mas a média ainda é insuficiente para boas condições de vida da população.
</t>
    </r>
    <r>
      <rPr>
        <b/>
        <sz val="10"/>
        <color rgb="FFFF0000"/>
        <rFont val="Arial"/>
        <family val="2"/>
      </rPr>
      <t xml:space="preserve">Pontos Críticos: </t>
    </r>
    <r>
      <rPr>
        <b/>
        <sz val="10"/>
        <rFont val="Arial"/>
        <family val="2"/>
      </rPr>
      <t xml:space="preserve">Não atendimento de áreas com população esparsa.
</t>
    </r>
    <r>
      <rPr>
        <b/>
        <sz val="10"/>
        <color rgb="FFFF0000"/>
        <rFont val="Arial"/>
        <family val="2"/>
      </rPr>
      <t xml:space="preserve">Áreas Críticas: </t>
    </r>
    <r>
      <rPr>
        <b/>
        <sz val="10"/>
        <rFont val="Arial"/>
        <family val="2"/>
      </rPr>
      <t xml:space="preserve">Áreas periurbanas e aglomerado rurais.
</t>
    </r>
    <r>
      <rPr>
        <b/>
        <sz val="10"/>
        <color rgb="FFFF0000"/>
        <rFont val="Arial"/>
        <family val="2"/>
      </rPr>
      <t xml:space="preserve">
Orientações para Gestão: </t>
    </r>
    <r>
      <rPr>
        <b/>
        <sz val="10"/>
        <rFont val="Arial"/>
        <family val="2"/>
      </rPr>
      <t>Apoiar a melhoria da cobertura da coleta e tratamento do esgoto.</t>
    </r>
  </si>
  <si>
    <t>DESTAQUES DO ESTADO:                 
Os indicadores de qualidade de água mostram estabilidade ou piora no período. Não estão sendo devidamente controladas as principais fontes de poluição: esgotos domésticos e poluição causada pelas indústrias e pela poluição remanescente de mineração de chumbo. Somado a isso há a poluição por causada por agrotóxicos, não quantificadas e não mapeadas, devido a ausência de pontos amostrais de coleta de água ao longo da bacia e próximos às captações para abastecimento público. Além disso, há falta de definição sobre a gestão das águas estuarinas.
Alguns indicadores apontaram melhora abrupta em 2011, o que não condiz com a tendência identificada nos anos anteriores, necessitando melhor averiguação nas análises.
Na maior parte da UGRHI existe abundância de água superficial, apesar de algumas carências locais, atendidas por água subterrânea. No entanto, a cobertura de abastecimento em algumas áreas é pequena, causando falta de água localizada. Destacam-se também as áreas turísticas onde há população flutuante que demanda maior quantidade de água.
O território da UGRHI é periodicamente atingido por fortes chuvas, causando inundações, enchentes, deslizamentos e erosão acelerada. Verifica-se o aumento da freqüência e da intensidade dos eventos, porém os dados apresentados só pontuam as enchentes ocorridas no verão, desconsiderando as enchentes ocorridas nos demais períodos comuns na UGRHI.       
ORIENTAÇÕES PARA GESTÃO       
Implementar ações que visem a regularização de todos os barramentos na bacia e efetivar seu monitoramento.       
Acompanhar o controle ambiental do complexo de Cajati, para propor ações de melhoria da qualidade da água. 
Monitorar a poluição na área do Rio Betari, visando ações para melhora na qualidade da água.       
Apoiar a  ampliação e a maior eficiência no abastecimento de água na coleta e tratamento de esgoto, promovendo soluções alternativas onde a ampliação da rede não for possível. 
Ampliar a rede de monitoramento, incluindo cursos d´água litorâneos e pontos de coleta à montante e à jusante das áreas críticas, sendo urgente a necessidade de instalação pontos de amostragem próximos aos pontos de abastecimento público. 
Realizar estudos de águas subterrâneas na UGRHI e fazer gestões para inclusão da UGRHI nos estudos feitos pela CETESB. 
Promover a articulação institucional para o efetivo levantamento e análise da qualidade das águas estuarinas e propor outros índices de qualidade de água.     
Rever metodologias de amostragem, avaliando a sazonalidade, ocorrência de população flutuante, e periodicidade na coleta, incrementando também os pontos amostrais.
Aumentar a fiscalização nos empreendimentos que lancem efluentes líquidos, de forma que haja uma melhoria na qualidade dos efluentes lançados.
Aumentar o número de praias amostradas.
Manter o apoio aos municípios e à Defesa Civil Estadual para levantamento e mitigação dos impactos de eventos hidrológicos e geológicos. Apoiar ações estruturais de controle dos impactos. Avaliar a eficácia das medidas.
Considerar as ocorrências ao longo de todo o ano e os impactos decorrentes das inundações na metodologia para análise do indicador.</t>
  </si>
  <si>
    <r>
      <t xml:space="preserve">Tendência: </t>
    </r>
    <r>
      <rPr>
        <b/>
        <sz val="10"/>
        <rFont val="Arial"/>
        <family val="2"/>
      </rPr>
      <t xml:space="preserve">Houve aumento do número de notificações em 2011.
</t>
    </r>
    <r>
      <rPr>
        <b/>
        <sz val="10"/>
        <color indexed="10"/>
        <rFont val="Arial"/>
        <family val="2"/>
      </rPr>
      <t xml:space="preserve">
Pontos Críticos:</t>
    </r>
    <r>
      <rPr>
        <b/>
        <sz val="10"/>
        <rFont val="Arial"/>
        <family val="2"/>
      </rPr>
      <t xml:space="preserve"> </t>
    </r>
    <r>
      <rPr>
        <b/>
        <sz val="14"/>
        <rFont val="Arial"/>
        <family val="2"/>
      </rPr>
      <t xml:space="preserve">
</t>
    </r>
    <r>
      <rPr>
        <b/>
        <sz val="10"/>
        <rFont val="Arial"/>
        <family val="2"/>
      </rPr>
      <t>O indicador é falho porque não leva em consideração a causa e a dimensão do impacto</t>
    </r>
    <r>
      <rPr>
        <b/>
        <sz val="14"/>
        <rFont val="Arial"/>
        <family val="2"/>
      </rPr>
      <t xml:space="preserve">
</t>
    </r>
    <r>
      <rPr>
        <b/>
        <sz val="10"/>
        <color indexed="10"/>
        <rFont val="Arial"/>
        <family val="2"/>
      </rPr>
      <t xml:space="preserve">Áreas Críticas: </t>
    </r>
    <r>
      <rPr>
        <b/>
        <sz val="10"/>
        <rFont val="Arial"/>
        <family val="2"/>
      </rPr>
      <t xml:space="preserve">
</t>
    </r>
    <r>
      <rPr>
        <b/>
        <sz val="10"/>
        <color indexed="10"/>
        <rFont val="Arial"/>
        <family val="2"/>
      </rPr>
      <t xml:space="preserve">
Orientações para Gestão: </t>
    </r>
  </si>
  <si>
    <r>
      <t xml:space="preserve">Tendência: </t>
    </r>
    <r>
      <rPr>
        <b/>
        <sz val="10"/>
        <rFont val="Arial"/>
        <family val="2"/>
      </rPr>
      <t>A  tendência é de estabilidade, variando apenas o número de amostras coletadas, com quase todas elas indicando condição própria de balneabilidade para as praias da região.</t>
    </r>
    <r>
      <rPr>
        <b/>
        <sz val="10"/>
        <color indexed="10"/>
        <rFont val="Arial"/>
        <family val="2"/>
      </rPr>
      <t xml:space="preserve">
Áreas</t>
    </r>
    <r>
      <rPr>
        <b/>
        <sz val="10"/>
        <color rgb="FFFF0000"/>
        <rFont val="Arial"/>
        <family val="2"/>
      </rPr>
      <t xml:space="preserve"> Críticas</t>
    </r>
    <r>
      <rPr>
        <b/>
        <sz val="10"/>
        <rFont val="Arial"/>
        <family val="2"/>
      </rPr>
      <t>: áreas não abrangidas pela coleta para fins de controle</t>
    </r>
    <r>
      <rPr>
        <b/>
        <sz val="10"/>
        <color indexed="10"/>
        <rFont val="Arial"/>
        <family val="2"/>
      </rPr>
      <t xml:space="preserve"> 
Orientações para Gestão: </t>
    </r>
    <r>
      <rPr>
        <b/>
        <sz val="10"/>
        <rFont val="Arial"/>
        <family val="2"/>
      </rPr>
      <t>aumentar o número de pontos de controle.</t>
    </r>
  </si>
  <si>
    <r>
      <rPr>
        <b/>
        <sz val="10"/>
        <color rgb="FFFF0000"/>
        <rFont val="Arial"/>
        <family val="2"/>
      </rPr>
      <t xml:space="preserve"> Tendência:  </t>
    </r>
    <r>
      <rPr>
        <b/>
        <sz val="10"/>
        <rFont val="Arial"/>
        <family val="2"/>
      </rPr>
      <t xml:space="preserve">A proporção de municípios com IQR adequado ou controlado aumentou consideravelmente em 2008 e 2009, devido ao encerramento dos lixões e a instalação de transbordos controlados para destinação dos resíduos para aterros sanitários Licenciados fora dos municípios.Este indicador e o da proporção dos resíduos dispostos em aterro piorou em 2010 e 2011. Falta </t>
    </r>
    <r>
      <rPr>
        <b/>
        <sz val="10"/>
        <color rgb="FF00B050"/>
        <rFont val="Arial"/>
        <family val="2"/>
      </rPr>
      <t xml:space="preserve"> </t>
    </r>
    <r>
      <rPr>
        <b/>
        <sz val="10"/>
        <rFont val="Arial"/>
        <family val="2"/>
      </rPr>
      <t>planejamento e  implantação de soluções definitivas, em médio e longo prazos, para a disposição final dos resíduos. Atualmente existem lixões, aterros provisórios e transporte para outros municípios, até fora da bacia. Foi fornecida apenas em 2010 a proporção de domicílios da UGRHI com coleta de resíduos sólidos. A proporção disposta em aterros adequados é baixa.  A proporção de municípios com IQR adequado ou  controlado aumentou consideravelmente em 2008 e 2009,</t>
    </r>
    <r>
      <rPr>
        <b/>
        <sz val="10"/>
        <color rgb="FF00B050"/>
        <rFont val="Arial"/>
        <family val="2"/>
      </rPr>
      <t xml:space="preserve"> </t>
    </r>
    <r>
      <rPr>
        <b/>
        <sz val="10"/>
        <rFont val="Arial"/>
        <family val="2"/>
      </rPr>
      <t xml:space="preserve">mas o aumento é derivado do transporte de lixo para aterros fora do município, não construção de aterros. Outro dado que pode ser considerado é a evolução do IQR médio ponderado pela geração de resíduos divulgado pela Secretaria do Meio Ambiente no documento Painel da Qualidade Ambiental, que mostra uma melhora progressiva nos últimos dez anos, mas ainda com umas das piores médias do Estado.
</t>
    </r>
    <r>
      <rPr>
        <b/>
        <sz val="10"/>
        <color rgb="FFFF0000"/>
        <rFont val="Arial"/>
        <family val="2"/>
      </rPr>
      <t>Pontos Críticos:</t>
    </r>
    <r>
      <rPr>
        <b/>
        <sz val="10"/>
        <rFont val="Arial"/>
        <family val="2"/>
      </rPr>
      <t xml:space="preserve">  Dificuldade de obtenção de áreas adequadas para aterros sanitários, em decorrência da densa rede hidrológica,  lençol freático próximo à superficie e e alta proporção da área com cobertura vegetal natural em estágio  médio e avançado de regeneração. Dificuldade em reduzir a produção de lixo. 
</t>
    </r>
    <r>
      <rPr>
        <b/>
        <sz val="10"/>
        <color rgb="FFFF0000"/>
        <rFont val="Arial"/>
        <family val="2"/>
      </rPr>
      <t>Áreas Críticas:</t>
    </r>
    <r>
      <rPr>
        <b/>
        <sz val="10"/>
        <rFont val="Arial"/>
        <family val="2"/>
      </rPr>
      <t xml:space="preserve"> Áreas mais populosas e as com elevados índices de população flutuante. Áreas de recarga do carste do Alto Vale. Áreas de Proteção de Mananciais. Lagamar.
</t>
    </r>
    <r>
      <rPr>
        <b/>
        <sz val="10"/>
        <color rgb="FFFF0000"/>
        <rFont val="Arial"/>
        <family val="2"/>
      </rPr>
      <t>Orientações para Gestão:</t>
    </r>
    <r>
      <rPr>
        <b/>
        <sz val="10"/>
        <rFont val="Arial"/>
        <family val="2"/>
      </rPr>
      <t>Adequação dos Aterros Sanitários ainda não regularizados e encerramento dos lixões e vazadouros para disposição correta dos resíduos domiciliares. É necessário que se faça uma política coletiva de resíduos sólidos, envolvendo redução e tratamento, com soluções locais ou em consórcios locais, não transbordo ou aterros sem controle dos municípios. Apoiar as municípios para aplicação da Política Nacional de Resíduos Sólidos. Integrar ações de educação ambiental.</t>
    </r>
  </si>
  <si>
    <r>
      <rPr>
        <b/>
        <sz val="26"/>
        <color rgb="FFFF0000"/>
        <rFont val="Arial"/>
        <family val="2"/>
      </rPr>
      <t xml:space="preserve"> </t>
    </r>
    <r>
      <rPr>
        <b/>
        <sz val="10"/>
        <color rgb="FFFF0000"/>
        <rFont val="Arial"/>
        <family val="2"/>
      </rPr>
      <t xml:space="preserve">Tendência: </t>
    </r>
    <r>
      <rPr>
        <b/>
        <sz val="10"/>
        <rFont val="Arial"/>
        <family val="2"/>
      </rPr>
      <t xml:space="preserve">Além de baixo índice de coleta, o índice de tratamento também é muito baixo, causando impactos negativos na qualidade da água e na saúde pública. As pequenas melhoras em 2009 e 2011 não alteram o quadro geral de carência, mostrado pela piora em 2010 caracterizando variação entre resultados ruins e péssimos. Ressalta-se o baixo índice de tratamento primário na zona rural.
</t>
    </r>
    <r>
      <rPr>
        <b/>
        <sz val="10"/>
        <color rgb="FFFF0000"/>
        <rFont val="Arial"/>
        <family val="2"/>
      </rPr>
      <t xml:space="preserve">
Áreas Críticos: </t>
    </r>
    <r>
      <rPr>
        <b/>
        <sz val="10"/>
        <rFont val="Arial"/>
        <family val="2"/>
      </rPr>
      <t xml:space="preserve">Juquitiba e Alto  Vale. Aglomerados rurais. Áreas com  elevado índice de população flutuante. </t>
    </r>
    <r>
      <rPr>
        <b/>
        <sz val="10"/>
        <color rgb="FFFF0000"/>
        <rFont val="Arial"/>
        <family val="2"/>
      </rPr>
      <t xml:space="preserve">
Orientações para Gestão: </t>
    </r>
    <r>
      <rPr>
        <b/>
        <sz val="10"/>
        <rFont val="Arial"/>
        <family val="2"/>
      </rPr>
      <t>Realizar plano de saneamento rural; apoiar projetos de saneamento nas áreas críticas; acompanhar</t>
    </r>
    <r>
      <rPr>
        <b/>
        <sz val="10"/>
        <color rgb="FFFF0000"/>
        <rFont val="Arial"/>
        <family val="2"/>
      </rPr>
      <t xml:space="preserve"> </t>
    </r>
    <r>
      <rPr>
        <b/>
        <sz val="10"/>
        <rFont val="Arial"/>
        <family val="2"/>
      </rPr>
      <t xml:space="preserve">a coleta e tratamento de esgotos
</t>
    </r>
    <r>
      <rPr>
        <b/>
        <sz val="10"/>
        <color rgb="FFFF0000"/>
        <rFont val="Arial"/>
        <family val="2"/>
      </rPr>
      <t xml:space="preserve">
 </t>
    </r>
  </si>
  <si>
    <r>
      <t xml:space="preserve">Tendência: </t>
    </r>
    <r>
      <rPr>
        <b/>
        <sz val="10"/>
        <rFont val="Arial"/>
        <family val="2"/>
      </rPr>
      <t>Os valores  predominantes são de regulares a péssimos, com tendência de piora, atingindo em 2011 um número de municípios  com ruim e péssimo superior ao dos com índice bom e regular, com predominância dos valores baixos no Alto Ribeira.</t>
    </r>
    <r>
      <rPr>
        <b/>
        <sz val="10"/>
        <color rgb="FFFF0000"/>
        <rFont val="Arial"/>
        <family val="2"/>
      </rPr>
      <t xml:space="preserve">
Áreas Críticas: </t>
    </r>
    <r>
      <rPr>
        <b/>
        <sz val="10"/>
        <rFont val="Arial"/>
        <family val="2"/>
      </rPr>
      <t>Juquitiba e municípios do Alto Ribeira</t>
    </r>
    <r>
      <rPr>
        <b/>
        <sz val="10"/>
        <color rgb="FFFF0000"/>
        <rFont val="Arial"/>
        <family val="2"/>
      </rPr>
      <t xml:space="preserve">
Orientações para Gestão: </t>
    </r>
    <r>
      <rPr>
        <b/>
        <sz val="10"/>
        <rFont val="Arial"/>
        <family val="2"/>
      </rPr>
      <t>Melhorar a coleta e tratamento de esgotos e resíduos sólidos.</t>
    </r>
  </si>
  <si>
    <r>
      <t xml:space="preserve">Tendência: </t>
    </r>
    <r>
      <rPr>
        <b/>
        <sz val="10"/>
        <rFont val="Arial"/>
        <family val="2"/>
      </rPr>
      <t>Proporção das áreas remediadas em relação às contaminadas pequena e com tendência de redução, devido ao aumento de números áreas contaminadas identificadas e a lenta e complexa reabilitação dessas áreas.</t>
    </r>
    <r>
      <rPr>
        <b/>
        <sz val="10"/>
        <color rgb="FFFF0000"/>
        <rFont val="Arial"/>
        <family val="2"/>
      </rPr>
      <t xml:space="preserve">  
Áreas Críticas: </t>
    </r>
    <r>
      <rPr>
        <b/>
        <sz val="10"/>
        <rFont val="Arial"/>
        <family val="2"/>
      </rPr>
      <t xml:space="preserve">Complexo mínero-industrial de Cajati; postos de abastecimento de combustíveis abandonados ou antigos; áreas de passivo ambiental da mineração de chumbo; resíduos de chumbo no rio; lixões e cemitérios. </t>
    </r>
    <r>
      <rPr>
        <b/>
        <sz val="10"/>
        <color rgb="FFFF0000"/>
        <rFont val="Arial"/>
        <family val="2"/>
      </rPr>
      <t xml:space="preserve">
Orientações para Gestão:</t>
    </r>
    <r>
      <rPr>
        <b/>
        <sz val="10"/>
        <color rgb="FF33CC33"/>
        <rFont val="Arial"/>
        <family val="2"/>
      </rPr>
      <t xml:space="preserve"> </t>
    </r>
    <r>
      <rPr>
        <b/>
        <sz val="10"/>
        <rFont val="Arial"/>
        <family val="2"/>
      </rPr>
      <t>Intensificar o acompanhamento das áreas contaminadas, com monitoramento dos pontos críticos, apoiar a recuperação de áreas contaminadas, onde couber.</t>
    </r>
  </si>
  <si>
    <r>
      <t xml:space="preserve">Tendência:  </t>
    </r>
    <r>
      <rPr>
        <b/>
        <sz val="10"/>
        <rFont val="Arial"/>
        <family val="2"/>
      </rPr>
      <t>O gráfico não permite avaliar  se a diminuição em 2009 e 2011</t>
    </r>
    <r>
      <rPr>
        <b/>
        <sz val="10"/>
        <color rgb="FF33CC33"/>
        <rFont val="Arial"/>
        <family val="2"/>
      </rPr>
      <t xml:space="preserve"> </t>
    </r>
    <r>
      <rPr>
        <b/>
        <sz val="10"/>
        <rFont val="Arial"/>
        <family val="2"/>
      </rPr>
      <t xml:space="preserve">é real ou devida a subnotificação. A partir de agosto de 2008 a concessionária Autopista Regis Bittencourt passou a realizar atendimentos. Entretanto as  constantes melhorias nas rodovias estaduais e federal condiciona uma maior segurança no tráfego de veículos. </t>
    </r>
    <r>
      <rPr>
        <b/>
        <sz val="10"/>
        <color rgb="FFFF0000"/>
        <rFont val="Arial"/>
        <family val="2"/>
      </rPr>
      <t xml:space="preserve"> 
Áreas Críticas: </t>
    </r>
    <r>
      <rPr>
        <b/>
        <sz val="10"/>
        <rFont val="Arial"/>
        <family val="2"/>
      </rPr>
      <t xml:space="preserve">Rodovias Régis Bittencourt e Padre Manuel da Nóbrega, que são importantes rotas de ligação entre as regiões Sudeste e Sul do país., Deficiência na sinalização, caixas de contenção em locais estratégicos,  vegetação inadequada aumentando o efeito estroboscópico e diminuindo a percepção de profundidade das curvas perigosas. </t>
    </r>
    <r>
      <rPr>
        <b/>
        <sz val="10"/>
        <color rgb="FFFF0000"/>
        <rFont val="Arial"/>
        <family val="2"/>
      </rPr>
      <t xml:space="preserve">
Orientações para Gestão: </t>
    </r>
    <r>
      <rPr>
        <b/>
        <sz val="10"/>
        <rFont val="Arial"/>
        <family val="2"/>
      </rPr>
      <t xml:space="preserve">Maior integração entre concessionária e órgãos públicos. Fortalecimento da sub-comissão de Acidentes com Cargas Perigosas. Desenvolver e /ou implantar tecnologias de informação  em suporte ao   atendimento de acidentes com cargas perigosas,    </t>
    </r>
  </si>
  <si>
    <r>
      <t>Tendência:</t>
    </r>
    <r>
      <rPr>
        <b/>
        <sz val="10"/>
        <rFont val="Arial"/>
        <family val="2"/>
      </rPr>
      <t xml:space="preserve"> A rede de monitoramento pluviométrico e fluviométrico tem sido continuamente ampliada e modernizada, implantando telemetria e concentração de dados em uma sala de situação no DAEE, com a colaboração do CIIAGRO.</t>
    </r>
    <r>
      <rPr>
        <b/>
        <sz val="14"/>
        <color rgb="FFFFC000"/>
        <rFont val="Arial"/>
        <family val="2"/>
      </rPr>
      <t xml:space="preserve"> </t>
    </r>
    <r>
      <rPr>
        <b/>
        <sz val="10"/>
        <rFont val="Arial"/>
        <family val="2"/>
      </rPr>
      <t xml:space="preserve">
</t>
    </r>
    <r>
      <rPr>
        <b/>
        <sz val="10"/>
        <color rgb="FFFF0000"/>
        <rFont val="Arial"/>
        <family val="2"/>
      </rPr>
      <t xml:space="preserve">
Áreas Críticas:</t>
    </r>
    <r>
      <rPr>
        <b/>
        <sz val="10"/>
        <rFont val="Arial"/>
        <family val="2"/>
      </rPr>
      <t xml:space="preserve">Áreas sujeitas a enchentes, que poderiam ter maior número de pontos de monitoramento
</t>
    </r>
    <r>
      <rPr>
        <b/>
        <sz val="10"/>
        <color rgb="FFFF0000"/>
        <rFont val="Arial"/>
        <family val="2"/>
      </rPr>
      <t xml:space="preserve">
Orientações para Gestão:</t>
    </r>
    <r>
      <rPr>
        <b/>
        <sz val="10"/>
        <rFont val="Arial"/>
        <family val="2"/>
      </rPr>
      <t xml:space="preserve"> Aumentar o número de pontos e universalizar e</t>
    </r>
    <r>
      <rPr>
        <b/>
        <sz val="10"/>
        <color rgb="FF33CC33"/>
        <rFont val="Arial"/>
        <family val="2"/>
      </rPr>
      <t xml:space="preserve"> </t>
    </r>
    <r>
      <rPr>
        <b/>
        <sz val="10"/>
        <rFont val="Arial"/>
        <family val="2"/>
      </rPr>
      <t>apoiar a manutenção do sistema de  telemetria. Melhorar a comunicação para possibilitar alertas de perigo de inundações em tempo real e treinar a população para tomar medidas para minimizar seus impactos.</t>
    </r>
  </si>
  <si>
    <r>
      <t xml:space="preserve">Tendência: </t>
    </r>
    <r>
      <rPr>
        <b/>
        <sz val="10"/>
        <rFont val="Arial"/>
        <family val="2"/>
      </rPr>
      <t>O aumento de vazão outorgada não é devido ao aumento</t>
    </r>
    <r>
      <rPr>
        <b/>
        <sz val="10"/>
        <color rgb="FF33CC33"/>
        <rFont val="Arial"/>
        <family val="2"/>
      </rPr>
      <t xml:space="preserve"> </t>
    </r>
    <r>
      <rPr>
        <b/>
        <sz val="10"/>
        <rFont val="Arial"/>
        <family val="2"/>
      </rPr>
      <t xml:space="preserve">da atividade econômica, mas reflete ações que mobilizaram os usuários a se regularizarem. </t>
    </r>
    <r>
      <rPr>
        <b/>
        <sz val="10"/>
        <color rgb="FFFF0000"/>
        <rFont val="Arial"/>
        <family val="2"/>
      </rPr>
      <t xml:space="preserve">
Pontos Críticos: </t>
    </r>
    <r>
      <rPr>
        <b/>
        <sz val="10"/>
        <rFont val="Arial"/>
        <family val="2"/>
      </rPr>
      <t>Captações não outorgadas em face do desconhecimento os usuários sobre a necessidade de licenciamentos</t>
    </r>
    <r>
      <rPr>
        <b/>
        <sz val="10"/>
        <color rgb="FFFF0000"/>
        <rFont val="Arial"/>
        <family val="2"/>
      </rPr>
      <t xml:space="preserve">
Orientações para gestão:</t>
    </r>
    <r>
      <rPr>
        <b/>
        <sz val="10"/>
        <rFont val="Arial"/>
        <family val="2"/>
      </rPr>
      <t xml:space="preserve"> Manter o acompanhamento, efetivar o cadastro e o ato convocatório, estimular a legalização das captações, divulgação dos procedimentos  de regularização dos usos e interferências em recursos hídricos </t>
    </r>
  </si>
  <si>
    <r>
      <t>Tendência:</t>
    </r>
    <r>
      <rPr>
        <b/>
        <sz val="10"/>
        <rFont val="Arial"/>
        <family val="2"/>
      </rPr>
      <t xml:space="preserve"> O gráfico demonstra disconformidade em função da alteração da metodologia de análise. O crescimento das outorgas é uma tendência geral, condicionada como pré requisito tanto para financiamentos como para licenciamentos ambientais.</t>
    </r>
    <r>
      <rPr>
        <b/>
        <sz val="10"/>
        <color rgb="FFFF0000"/>
        <rFont val="Arial"/>
        <family val="2"/>
      </rPr>
      <t xml:space="preserve">
Pontos Críticos: </t>
    </r>
    <r>
      <rPr>
        <b/>
        <sz val="10"/>
        <rFont val="Arial"/>
        <family val="2"/>
      </rPr>
      <t xml:space="preserve">Apesar da tendência em aumentar o número de outorgas , não será possível conhecer o seu universo total existente na bacia. Desconhecimento por parte dos usuários sobre a necessidade de licenciamentos, além do baixo poder aquisitivo dos usuários rurais, limitando a regularização do seu empreendimento.
</t>
    </r>
    <r>
      <rPr>
        <b/>
        <sz val="10"/>
        <color rgb="FFFF0000"/>
        <rFont val="Arial"/>
        <family val="2"/>
      </rPr>
      <t xml:space="preserve">
Orientações para Gestão: </t>
    </r>
    <r>
      <rPr>
        <b/>
        <sz val="10"/>
        <rFont val="Arial"/>
        <family val="2"/>
      </rPr>
      <t>Implementar ações que visem a regularização de todas as interferências  da bacia.</t>
    </r>
  </si>
  <si>
    <r>
      <t xml:space="preserve">Tendência: </t>
    </r>
    <r>
      <rPr>
        <b/>
        <sz val="10"/>
        <rFont val="Arial"/>
        <family val="2"/>
      </rPr>
      <t>A UGRHI-11 tem 63% de cobertura vegetal natural.</t>
    </r>
    <r>
      <rPr>
        <b/>
        <sz val="10"/>
        <color rgb="FFFF0000"/>
        <rFont val="Arial"/>
        <family val="2"/>
      </rPr>
      <t xml:space="preserve"> </t>
    </r>
    <r>
      <rPr>
        <b/>
        <sz val="10"/>
        <rFont val="Arial"/>
        <family val="2"/>
      </rPr>
      <t xml:space="preserve">Apesar de uma grande porcentagem da bacia estar com UCs, esta distribuição não é uniforme. A região central e o Alto Ribeira ficam  quase totalmente sem cobertura de UCs. Deve-se assim atentar para a fragilidade destas regiões em relação à conservação dos recursos hídricos, no que diz respeito a controle de erosão e assoreamento. Devem ser aplicadas nessa área outras medidas de conservação. Foi calculado o número de unidades de conservação (UCs) Existem na UGRHI-11  um total de 40, Unidades de Conservação, considerando-se 15 UCs de Proteção Integral, 22 UCs de Uso Sustentável, e 3 Espaços Territoriais Especialmente Protegidos., detalhados em tabelas no Anexo    A área calculada com unidades de conservação por meio do SIG-RB foi 9.896 km2 , considerando apenas a área na UGRHI-11, sem sobreposições (ver mapa no anexo). Aumento de desmatamento nos eixos de pressão, especialmente no eixo da BR-116 e no Rio Ribeira. Existe regeneração da vegetação natural, por abandono de áreas cultivadas, indicando o êxodo rural. </t>
    </r>
    <r>
      <rPr>
        <b/>
        <sz val="10"/>
        <color rgb="FFFF0000"/>
        <rFont val="Arial"/>
        <family val="2"/>
      </rPr>
      <t xml:space="preserve">
Pontos Críticos: </t>
    </r>
    <r>
      <rPr>
        <b/>
        <sz val="10"/>
        <rFont val="Arial"/>
        <family val="2"/>
      </rPr>
      <t>Muitas UCs, mas com distribuição desigual.</t>
    </r>
    <r>
      <rPr>
        <b/>
        <sz val="10"/>
        <color rgb="FFFF0000"/>
        <rFont val="Arial"/>
        <family val="2"/>
      </rPr>
      <t xml:space="preserve">
Áreas Críticas:  </t>
    </r>
    <r>
      <rPr>
        <b/>
        <sz val="10"/>
        <rFont val="Arial"/>
        <family val="2"/>
      </rPr>
      <t>Região de Registro e Alto Ribeira. Eixo da BR-116 e margens do Rio Ribeira.</t>
    </r>
    <r>
      <rPr>
        <b/>
        <sz val="10"/>
        <color rgb="FFFF0000"/>
        <rFont val="Arial"/>
        <family val="2"/>
      </rPr>
      <t xml:space="preserve">
Orientações para Gestão: </t>
    </r>
    <r>
      <rPr>
        <b/>
        <sz val="10"/>
        <rFont val="Arial"/>
        <family val="2"/>
      </rPr>
      <t>Criar medidas para melhoria da cobertura vegetal na região de Registro e das áreas serranas, como recuperação de matas ciliares e áreas degradadas e incentivar o adequado uso e ocupação do solo da região.  Criar UCs na região do Alto Vale e estudar a criação de outras na UGRHI.</t>
    </r>
  </si>
  <si>
    <r>
      <t>DESTAQUES DA RESPOSTA      
Falta de planejamento e  implantação de soluções definitivas, em médio e longo prazos, para a disposição final dos resíduos sólidos, mantendo baixas as proporções do lixo adequadamente disposto.       
Baixo índice de coleta e tratamento de esgotos, ainda mais baixo nos aglomerados rurais.       
Há problemas no tratamento de efluentes industriais. Existem áreas contaminadas não contabilizadas, e as conhecidas não estão totalmente remediadas. Há subnotificação de acidentes rodoviários com cargas perigosas e pouca coordenação no atendimento.      
 O número de outorgas para uso e outras intervenções nos recursos hídricos tem aumentado pouco, acompanhando mais o aumento das legalizações que do efetivo número de usuários.       
A UGRHI tem alto número de Unidades de Conservação, com a maior parte de sua área protegida. Existem problemas de desmatamento na região central e nas regiões serranas do Alto Vale além de aumento de desmatamento nos eixos de pressão, especialmente no eixo da BR-116 e no Rio Ribeira. Existe regeneração da vegetação natural, por abandono de áreas cultivadas, indicando o êxodo rural.       
ORIENTAÇÕES PARA GESTÃO      
Apoiar os municípios para aplicar a Política Nacional de Resíduos Sólidos.      
Aumentar o número de pontos de medição pluviométrica e fluviométrica bem como a sua manutenção e universalizar a telemetria. Melhorar a comunicação para possibilitar alertas de perigo de inundações em tempo real e treinar a população para tomar as medidas para minizar seus impactos.      
Realizar plano de saneamento rural; apoiar projetos de saneamento nas áreas críticas; acompanhar a  ampliação da coleta e tratamento de esgotos, especialmente nas áreas com população flutuante.      
Apoiar a Defesa Civil Municipal e os órgãos de controle para coordenar e consolidar o atendimento a acidentes com cargas perigosas. Desenvolver e /ou implantar tecnologias de informação  em suporte ao  atendimento de acidentes com cargas perigosas,</t>
    </r>
    <r>
      <rPr>
        <sz val="10"/>
        <color rgb="FFFF0000"/>
        <rFont val="Arial"/>
        <family val="2"/>
      </rPr>
      <t xml:space="preserve">    </t>
    </r>
    <r>
      <rPr>
        <sz val="10"/>
        <rFont val="Arial"/>
        <family val="2"/>
      </rPr>
      <t xml:space="preserve">
 Manter o acompanhamento das outorgas, efetivar o cadastro e o ato convocatório, estimular a legalização das captações e outras intervenções nos recursos hídricos.      
Fortalecer as instituições de controle dos recursos hídricos, apoiando a implantação da cobrança pelo uso da água, com maiores recursos humanos e materiais.       
Incluir indicadores referentes a cobertura vegetal natural e área ocupada por Unidades de Conservação.      
 Criar medidas para melhora da cobertura vegetal na região dos municípios de maior degradação das APPs: Itaóca, Cajati,  Registro e Barra do Chapéu; e das áreas serranas, bem como recuperação de matas ciliares e áreas degradadas e incentivar o adequado uso e ocupação do solo da região.  Criar UCs na região do Alto Vale e estudar a criação de outras na UGRHI.      
</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</si>
</sst>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quot;R$ &quot;* #,##0.00_);_(&quot;R$ &quot;* \(#,##0.00\);_(&quot;R$ &quot;* &quot;-&quot;??_);_(@_)"/>
    <numFmt numFmtId="165" formatCode="_(* #,##0.00_);_(* \(#,##0.00\);_(* &quot;-&quot;??_);_(@_)"/>
    <numFmt numFmtId="166" formatCode="0.000"/>
    <numFmt numFmtId="167" formatCode="0.0"/>
    <numFmt numFmtId="168" formatCode="0.0%"/>
    <numFmt numFmtId="169" formatCode="#,##0.0"/>
    <numFmt numFmtId="170" formatCode="#,##0.000"/>
    <numFmt numFmtId="171" formatCode="_(* #,##0.00_);_(* \(#,##0.00\);_(* \-??_);_(@_)"/>
  </numFmts>
  <fonts count="75" x14ac:knownFonts="1">
    <font>
      <sz val="10"/>
      <name val="Arial"/>
    </font>
    <font>
      <sz val="10"/>
      <name val="Arial"/>
      <family val="2"/>
    </font>
    <font>
      <sz val="8"/>
      <name val="Arial"/>
      <family val="2"/>
    </font>
    <font>
      <b/>
      <sz val="8"/>
      <name val="Arial"/>
      <family val="2"/>
    </font>
    <font>
      <sz val="8"/>
      <name val="Arial"/>
      <family val="2"/>
    </font>
    <font>
      <sz val="8"/>
      <color indexed="10"/>
      <name val="Arial"/>
      <family val="2"/>
    </font>
    <font>
      <b/>
      <sz val="10"/>
      <name val="Arial"/>
      <family val="2"/>
    </font>
    <font>
      <sz val="10"/>
      <name val="Arial"/>
      <family val="2"/>
    </font>
    <font>
      <sz val="8"/>
      <color indexed="17"/>
      <name val="Arial"/>
      <family val="2"/>
    </font>
    <font>
      <b/>
      <sz val="10"/>
      <color indexed="10"/>
      <name val="Arial"/>
      <family val="2"/>
    </font>
    <font>
      <b/>
      <sz val="9"/>
      <name val="Arial"/>
      <family val="2"/>
    </font>
    <font>
      <sz val="9"/>
      <name val="Arial"/>
      <family val="2"/>
    </font>
    <font>
      <sz val="10"/>
      <color indexed="8"/>
      <name val="Arial"/>
      <family val="2"/>
    </font>
    <font>
      <b/>
      <sz val="9"/>
      <name val="Calibri"/>
      <family val="2"/>
    </font>
    <font>
      <b/>
      <vertAlign val="superscript"/>
      <sz val="8"/>
      <name val="Arial"/>
      <family val="2"/>
    </font>
    <font>
      <sz val="10"/>
      <color indexed="8"/>
      <name val="MS Sans Serif"/>
      <family val="2"/>
    </font>
    <font>
      <sz val="8"/>
      <name val="Tahoma"/>
      <family val="2"/>
    </font>
    <font>
      <b/>
      <sz val="12"/>
      <name val="Arial"/>
      <family val="2"/>
    </font>
    <font>
      <b/>
      <sz val="8"/>
      <name val="Calibri"/>
      <family val="2"/>
    </font>
    <font>
      <b/>
      <sz val="8"/>
      <color indexed="10"/>
      <name val="Arial"/>
      <family val="2"/>
    </font>
    <font>
      <b/>
      <vertAlign val="subscript"/>
      <sz val="8"/>
      <name val="Arial"/>
      <family val="2"/>
    </font>
    <font>
      <b/>
      <i/>
      <sz val="8"/>
      <name val="Arial"/>
      <family val="2"/>
    </font>
    <font>
      <b/>
      <sz val="9"/>
      <color indexed="9"/>
      <name val="Arial"/>
      <family val="2"/>
    </font>
    <font>
      <sz val="10"/>
      <color indexed="10"/>
      <name val="Arial"/>
      <family val="2"/>
    </font>
    <font>
      <b/>
      <sz val="10"/>
      <color indexed="8"/>
      <name val="Arial"/>
      <family val="2"/>
    </font>
    <font>
      <sz val="10"/>
      <color rgb="FF454545"/>
      <name val="Arial"/>
      <family val="2"/>
    </font>
    <font>
      <sz val="10"/>
      <color theme="0"/>
      <name val="Arial"/>
      <family val="2"/>
    </font>
    <font>
      <b/>
      <sz val="8"/>
      <color rgb="FFFF0000"/>
      <name val="Arial"/>
      <family val="2"/>
    </font>
    <font>
      <sz val="10"/>
      <color rgb="FFFF0000"/>
      <name val="Arial"/>
      <family val="2"/>
    </font>
    <font>
      <b/>
      <sz val="8"/>
      <color indexed="17"/>
      <name val="Arial"/>
      <family val="2"/>
    </font>
    <font>
      <sz val="10"/>
      <name val="Arial"/>
      <family val="2"/>
    </font>
    <font>
      <vertAlign val="superscript"/>
      <sz val="10"/>
      <name val="Arial"/>
      <family val="2"/>
    </font>
    <font>
      <b/>
      <sz val="10"/>
      <color indexed="14"/>
      <name val="Arial"/>
      <family val="2"/>
    </font>
    <font>
      <i/>
      <sz val="10"/>
      <name val="Arial"/>
      <family val="2"/>
    </font>
    <font>
      <vertAlign val="subscript"/>
      <sz val="10"/>
      <name val="Arial"/>
      <family val="2"/>
    </font>
    <font>
      <vertAlign val="superscript"/>
      <sz val="10"/>
      <name val="Calibri"/>
      <family val="2"/>
      <scheme val="minor"/>
    </font>
    <font>
      <b/>
      <sz val="10"/>
      <color rgb="FFFF0000"/>
      <name val="Arial"/>
      <family val="2"/>
    </font>
    <font>
      <b/>
      <i/>
      <sz val="10"/>
      <name val="Arial"/>
      <family val="2"/>
    </font>
    <font>
      <b/>
      <vertAlign val="superscript"/>
      <sz val="10"/>
      <name val="Arial"/>
      <family val="2"/>
    </font>
    <font>
      <vertAlign val="subscript"/>
      <sz val="10"/>
      <color rgb="FFFF0000"/>
      <name val="Arial"/>
      <family val="2"/>
    </font>
    <font>
      <sz val="10"/>
      <name val="Calibri"/>
      <family val="2"/>
    </font>
    <font>
      <b/>
      <sz val="10"/>
      <color rgb="FF7030A0"/>
      <name val="Arial"/>
      <family val="2"/>
    </font>
    <font>
      <sz val="9"/>
      <color rgb="FF454545"/>
      <name val="Arial"/>
      <family val="2"/>
    </font>
    <font>
      <sz val="11"/>
      <name val="Calibri"/>
      <family val="2"/>
      <scheme val="minor"/>
    </font>
    <font>
      <sz val="12"/>
      <name val="Arial"/>
      <family val="2"/>
    </font>
    <font>
      <sz val="11"/>
      <color indexed="8"/>
      <name val="Calibri"/>
      <family val="2"/>
    </font>
    <font>
      <u/>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1"/>
      <color indexed="8"/>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0"/>
      <color rgb="FF00B050"/>
      <name val="Arial"/>
      <family val="2"/>
    </font>
    <font>
      <b/>
      <sz val="10"/>
      <color theme="1"/>
      <name val="Arial"/>
      <family val="2"/>
    </font>
    <font>
      <b/>
      <sz val="12"/>
      <color rgb="FFFF0000"/>
      <name val="Arial"/>
      <family val="2"/>
    </font>
    <font>
      <b/>
      <sz val="10"/>
      <color rgb="FF33CC33"/>
      <name val="Arial"/>
      <family val="2"/>
    </font>
    <font>
      <b/>
      <sz val="26"/>
      <color rgb="FFFF0000"/>
      <name val="Arial"/>
      <family val="2"/>
    </font>
    <font>
      <b/>
      <sz val="14"/>
      <color rgb="FFFFC000"/>
      <name val="Arial"/>
      <family val="2"/>
    </font>
    <font>
      <b/>
      <sz val="9"/>
      <color rgb="FFFF0000"/>
      <name val="Arial"/>
      <family val="2"/>
    </font>
    <font>
      <b/>
      <sz val="28"/>
      <color rgb="FFFF0000"/>
      <name val="Arial"/>
      <family val="2"/>
    </font>
    <font>
      <sz val="20"/>
      <color rgb="FFFF0000"/>
      <name val="Arial"/>
      <family val="2"/>
    </font>
    <font>
      <b/>
      <sz val="22"/>
      <color rgb="FFFF0000"/>
      <name val="Arial"/>
      <family val="2"/>
    </font>
    <font>
      <b/>
      <sz val="10"/>
      <color rgb="FFC00000"/>
      <name val="Arial"/>
      <family val="2"/>
    </font>
    <font>
      <b/>
      <sz val="14"/>
      <name val="Arial"/>
      <family val="2"/>
    </font>
  </fonts>
  <fills count="70">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10"/>
        <bgColor indexed="64"/>
      </patternFill>
    </fill>
    <fill>
      <patternFill patternType="solid">
        <fgColor indexed="52"/>
        <bgColor indexed="64"/>
      </patternFill>
    </fill>
    <fill>
      <patternFill patternType="solid">
        <fgColor theme="0"/>
        <bgColor indexed="64"/>
      </patternFill>
    </fill>
    <fill>
      <patternFill patternType="solid">
        <fgColor theme="2" tint="-0.249977111117893"/>
        <bgColor indexed="64"/>
      </patternFill>
    </fill>
    <fill>
      <patternFill patternType="solid">
        <fgColor rgb="FFFF7C53"/>
        <bgColor indexed="64"/>
      </patternFill>
    </fill>
    <fill>
      <patternFill patternType="solid">
        <fgColor rgb="FFFFB66D"/>
        <bgColor indexed="64"/>
      </patternFill>
    </fill>
    <fill>
      <patternFill patternType="solid">
        <fgColor rgb="FFF6D766"/>
        <bgColor indexed="64"/>
      </patternFill>
    </fill>
    <fill>
      <patternFill patternType="solid">
        <fgColor rgb="FFFFFFB9"/>
        <bgColor indexed="64"/>
      </patternFill>
    </fill>
    <fill>
      <patternFill patternType="solid">
        <fgColor rgb="FFB42B00"/>
        <bgColor indexed="64"/>
      </patternFill>
    </fill>
    <fill>
      <patternFill patternType="solid">
        <fgColor theme="1" tint="0.14999847407452621"/>
        <bgColor indexed="64"/>
      </patternFill>
    </fill>
    <fill>
      <patternFill patternType="solid">
        <fgColor rgb="FF996600"/>
        <bgColor indexed="64"/>
      </patternFill>
    </fill>
    <fill>
      <patternFill patternType="solid">
        <fgColor rgb="FFB87B00"/>
        <bgColor indexed="64"/>
      </patternFill>
    </fill>
    <fill>
      <patternFill patternType="solid">
        <fgColor rgb="FFF9E59D"/>
        <bgColor indexed="64"/>
      </patternFill>
    </fill>
    <fill>
      <patternFill patternType="solid">
        <fgColor rgb="FFFBEFC5"/>
        <bgColor indexed="64"/>
      </patternFill>
    </fill>
    <fill>
      <patternFill patternType="solid">
        <fgColor rgb="FFC00000"/>
        <bgColor indexed="64"/>
      </patternFill>
    </fill>
    <fill>
      <patternFill patternType="solid">
        <fgColor rgb="FFF4CF46"/>
        <bgColor indexed="64"/>
      </patternFill>
    </fill>
    <fill>
      <patternFill patternType="solid">
        <fgColor rgb="FFD5AA0D"/>
        <bgColor indexed="64"/>
      </patternFill>
    </fill>
    <fill>
      <patternFill patternType="solid">
        <fgColor rgb="FFD3760F"/>
        <bgColor indexed="64"/>
      </patternFill>
    </fill>
    <fill>
      <patternFill patternType="solid">
        <fgColor rgb="FFFAEAB0"/>
        <bgColor indexed="64"/>
      </patternFill>
    </fill>
    <fill>
      <patternFill patternType="solid">
        <fgColor rgb="FFFC3904"/>
        <bgColor indexed="64"/>
      </patternFill>
    </fill>
    <fill>
      <patternFill patternType="solid">
        <fgColor rgb="FF008080"/>
        <bgColor indexed="64"/>
      </patternFill>
    </fill>
    <fill>
      <patternFill patternType="solid">
        <fgColor rgb="FF005654"/>
        <bgColor indexed="64"/>
      </patternFill>
    </fill>
    <fill>
      <patternFill patternType="solid">
        <fgColor rgb="FF00A8A4"/>
        <bgColor indexed="64"/>
      </patternFill>
    </fill>
    <fill>
      <patternFill patternType="solid">
        <fgColor rgb="FFB3FFFF"/>
        <bgColor indexed="64"/>
      </patternFill>
    </fill>
    <fill>
      <patternFill patternType="solid">
        <fgColor indexed="17"/>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tint="-0.499984740745262"/>
        <bgColor indexed="64"/>
      </patternFill>
    </fill>
    <fill>
      <patternFill patternType="solid">
        <fgColor rgb="FF99CC00"/>
        <bgColor indexed="64"/>
      </patternFill>
    </fill>
    <fill>
      <patternFill patternType="solid">
        <fgColor rgb="FFCC6600"/>
        <bgColor indexed="64"/>
      </patternFill>
    </fill>
    <fill>
      <patternFill patternType="solid">
        <fgColor rgb="FF17375E"/>
        <bgColor indexed="64"/>
      </patternFill>
    </fill>
    <fill>
      <patternFill patternType="solid">
        <fgColor rgb="FF00CCFF"/>
        <bgColor indexed="64"/>
      </patternFill>
    </fill>
    <fill>
      <patternFill patternType="solid">
        <fgColor rgb="FF0066CC"/>
        <bgColor indexed="64"/>
      </patternFill>
    </fill>
    <fill>
      <patternFill patternType="solid">
        <fgColor rgb="FF006699"/>
        <bgColor indexed="64"/>
      </patternFill>
    </fill>
    <fill>
      <patternFill patternType="solid">
        <fgColor rgb="FF3366FF"/>
        <bgColor indexed="64"/>
      </patternFill>
    </fill>
    <fill>
      <patternFill patternType="solid">
        <fgColor rgb="FFCA7B24"/>
        <bgColor indexed="64"/>
      </patternFill>
    </fill>
    <fill>
      <patternFill patternType="solid">
        <fgColor rgb="FFD1C929"/>
        <bgColor indexed="64"/>
      </patternFill>
    </fill>
    <fill>
      <patternFill patternType="solid">
        <fgColor rgb="FF948A54"/>
        <bgColor indexed="64"/>
      </patternFill>
    </fill>
    <fill>
      <patternFill patternType="solid">
        <fgColor rgb="FF99CCFF"/>
        <bgColor indexed="64"/>
      </patternFill>
    </fill>
    <fill>
      <patternFill patternType="solid">
        <fgColor rgb="FF6DB6FF"/>
        <bgColor indexed="64"/>
      </patternFill>
    </fill>
    <fill>
      <patternFill patternType="solid">
        <fgColor rgb="FF8BBFFF"/>
        <bgColor indexed="64"/>
      </patternFill>
    </fill>
    <fill>
      <patternFill patternType="solid">
        <fgColor rgb="FF00FFFF"/>
        <bgColor indexed="64"/>
      </patternFill>
    </fill>
    <fill>
      <patternFill patternType="solid">
        <fgColor rgb="FF663300"/>
        <bgColor indexed="64"/>
      </patternFill>
    </fill>
    <fill>
      <patternFill patternType="solid">
        <fgColor theme="9" tint="0.39997558519241921"/>
        <bgColor indexed="64"/>
      </patternFill>
    </fill>
    <fill>
      <patternFill patternType="solid">
        <fgColor theme="6" tint="0.79998168889431442"/>
        <bgColor indexed="64"/>
      </patternFill>
    </fill>
    <fill>
      <patternFill patternType="solid">
        <fgColor rgb="FF7030A0"/>
        <bgColor indexed="64"/>
      </patternFill>
    </fill>
    <fill>
      <patternFill patternType="solid">
        <fgColor rgb="FFFFFF00"/>
        <bgColor indexed="64"/>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27"/>
      </patternFill>
    </fill>
    <fill>
      <patternFill patternType="solid">
        <fgColor indexed="44"/>
      </patternFill>
    </fill>
    <fill>
      <patternFill patternType="solid">
        <fgColor indexed="22"/>
      </patternFill>
    </fill>
    <fill>
      <patternFill patternType="solid">
        <fgColor indexed="43"/>
      </patternFill>
    </fill>
    <fill>
      <patternFill patternType="solid">
        <fgColor indexed="49"/>
      </patternFill>
    </fill>
    <fill>
      <patternFill patternType="solid">
        <fgColor indexed="9"/>
      </patternFill>
    </fill>
    <fill>
      <patternFill patternType="solid">
        <fgColor indexed="55"/>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s>
  <borders count="8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style="thin">
        <color indexed="9"/>
      </top>
      <bottom style="thin">
        <color indexed="9"/>
      </bottom>
      <diagonal/>
    </border>
    <border>
      <left/>
      <right/>
      <top style="thin">
        <color indexed="9"/>
      </top>
      <bottom style="thin">
        <color indexed="9"/>
      </bottom>
      <diagonal/>
    </border>
    <border>
      <left/>
      <right style="thin">
        <color indexed="64"/>
      </right>
      <top style="thin">
        <color indexed="64"/>
      </top>
      <bottom style="thin">
        <color indexed="64"/>
      </bottom>
      <diagonal/>
    </border>
    <border>
      <left style="thin">
        <color indexed="9"/>
      </left>
      <right/>
      <top style="thin">
        <color indexed="9"/>
      </top>
      <bottom/>
      <diagonal/>
    </border>
    <border>
      <left/>
      <right style="thin">
        <color indexed="9"/>
      </right>
      <top/>
      <bottom style="thin">
        <color indexed="9"/>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9"/>
      </left>
      <right style="thin">
        <color indexed="9"/>
      </right>
      <top/>
      <bottom/>
      <diagonal/>
    </border>
    <border>
      <left style="thin">
        <color indexed="9"/>
      </left>
      <right/>
      <top/>
      <bottom/>
      <diagonal/>
    </border>
    <border>
      <left/>
      <right/>
      <top style="thin">
        <color indexed="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55"/>
      </left>
      <right/>
      <top/>
      <bottom/>
      <diagonal/>
    </border>
    <border>
      <left style="thin">
        <color indexed="55"/>
      </left>
      <right style="thin">
        <color indexed="55"/>
      </right>
      <top style="thin">
        <color indexed="55"/>
      </top>
      <bottom/>
      <diagonal/>
    </border>
    <border>
      <left style="thin">
        <color indexed="55"/>
      </left>
      <right/>
      <top style="thin">
        <color indexed="9"/>
      </top>
      <bottom/>
      <diagonal/>
    </border>
    <border>
      <left style="thin">
        <color indexed="55"/>
      </left>
      <right style="thin">
        <color indexed="9"/>
      </right>
      <top style="thin">
        <color indexed="9"/>
      </top>
      <bottom style="thin">
        <color indexed="9"/>
      </bottom>
      <diagonal/>
    </border>
    <border>
      <left/>
      <right/>
      <top style="thin">
        <color indexed="9"/>
      </top>
      <bottom style="thin">
        <color indexed="55"/>
      </bottom>
      <diagonal/>
    </border>
    <border>
      <left style="thin">
        <color indexed="55"/>
      </left>
      <right style="thin">
        <color indexed="55"/>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5"/>
      </left>
      <right/>
      <top style="thin">
        <color indexed="55"/>
      </top>
      <bottom/>
      <diagonal/>
    </border>
    <border>
      <left/>
      <right style="thin">
        <color indexed="9"/>
      </right>
      <top style="thin">
        <color indexed="55"/>
      </top>
      <bottom/>
      <diagonal/>
    </border>
    <border>
      <left style="thin">
        <color indexed="55"/>
      </left>
      <right/>
      <top style="thin">
        <color indexed="9"/>
      </top>
      <bottom style="thin">
        <color indexed="9"/>
      </bottom>
      <diagonal/>
    </border>
    <border>
      <left style="thin">
        <color indexed="9"/>
      </left>
      <right style="thin">
        <color indexed="9"/>
      </right>
      <top style="thin">
        <color indexed="55"/>
      </top>
      <bottom/>
      <diagonal/>
    </border>
    <border>
      <left style="thin">
        <color indexed="55"/>
      </left>
      <right style="thin">
        <color indexed="9"/>
      </right>
      <top style="thin">
        <color indexed="9"/>
      </top>
      <bottom/>
      <diagonal/>
    </border>
    <border>
      <left style="thin">
        <color indexed="9"/>
      </left>
      <right/>
      <top style="thin">
        <color indexed="9"/>
      </top>
      <bottom style="thin">
        <color indexed="9"/>
      </bottom>
      <diagonal/>
    </border>
    <border>
      <left style="thin">
        <color indexed="55"/>
      </left>
      <right/>
      <top/>
      <bottom style="thin">
        <color indexed="9"/>
      </bottom>
      <diagonal/>
    </border>
    <border>
      <left/>
      <right style="thin">
        <color indexed="9"/>
      </right>
      <top style="thin">
        <color indexed="9"/>
      </top>
      <bottom/>
      <diagonal/>
    </border>
    <border>
      <left style="thin">
        <color indexed="9"/>
      </left>
      <right style="thin">
        <color indexed="9"/>
      </right>
      <top style="thin">
        <color indexed="55"/>
      </top>
      <bottom style="thin">
        <color indexed="55"/>
      </bottom>
      <diagonal/>
    </border>
    <border>
      <left/>
      <right style="thin">
        <color indexed="9"/>
      </right>
      <top style="thin">
        <color indexed="55"/>
      </top>
      <bottom style="thin">
        <color indexed="55"/>
      </bottom>
      <diagonal/>
    </border>
    <border>
      <left style="thin">
        <color indexed="55"/>
      </left>
      <right style="thin">
        <color indexed="9"/>
      </right>
      <top/>
      <bottom/>
      <diagonal/>
    </border>
    <border>
      <left style="thin">
        <color indexed="55"/>
      </left>
      <right style="thin">
        <color indexed="9"/>
      </right>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thin">
        <color indexed="9"/>
      </left>
      <right/>
      <top style="thin">
        <color indexed="55"/>
      </top>
      <bottom style="thin">
        <color indexed="55"/>
      </bottom>
      <diagonal/>
    </border>
    <border>
      <left style="thin">
        <color indexed="55"/>
      </left>
      <right style="thin">
        <color indexed="55"/>
      </right>
      <top/>
      <bottom/>
      <diagonal/>
    </border>
    <border>
      <left/>
      <right style="thin">
        <color indexed="55"/>
      </right>
      <top/>
      <bottom/>
      <diagonal/>
    </border>
    <border>
      <left style="thin">
        <color indexed="9"/>
      </left>
      <right/>
      <top/>
      <bottom style="thin">
        <color indexed="9"/>
      </bottom>
      <diagonal/>
    </border>
    <border>
      <left style="thin">
        <color indexed="9"/>
      </left>
      <right/>
      <top style="thin">
        <color indexed="9"/>
      </top>
      <bottom style="thin">
        <color indexed="55"/>
      </bottom>
      <diagonal/>
    </border>
    <border>
      <left/>
      <right/>
      <top/>
      <bottom style="thin">
        <color indexed="9"/>
      </bottom>
      <diagonal/>
    </border>
    <border>
      <left/>
      <right/>
      <top style="thin">
        <color indexed="55"/>
      </top>
      <bottom style="thin">
        <color indexed="9"/>
      </bottom>
      <diagonal/>
    </border>
    <border>
      <left style="thin">
        <color indexed="9"/>
      </left>
      <right/>
      <top style="thin">
        <color indexed="55"/>
      </top>
      <bottom style="thin">
        <color indexed="9"/>
      </bottom>
      <diagonal/>
    </border>
    <border>
      <left/>
      <right style="thin">
        <color indexed="9"/>
      </right>
      <top style="thin">
        <color indexed="9"/>
      </top>
      <bottom style="thin">
        <color indexed="9"/>
      </bottom>
      <diagonal/>
    </border>
    <border>
      <left/>
      <right style="thin">
        <color indexed="9"/>
      </right>
      <top/>
      <bottom style="thin">
        <color indexed="55"/>
      </bottom>
      <diagonal/>
    </border>
    <border>
      <left style="thin">
        <color indexed="9"/>
      </left>
      <right style="thin">
        <color indexed="9"/>
      </right>
      <top style="thin">
        <color indexed="9"/>
      </top>
      <bottom style="thin">
        <color indexed="55"/>
      </bottom>
      <diagonal/>
    </border>
    <border>
      <left style="thin">
        <color indexed="64"/>
      </left>
      <right style="thin">
        <color indexed="64"/>
      </right>
      <top style="thin">
        <color indexed="64"/>
      </top>
      <bottom/>
      <diagonal/>
    </border>
    <border>
      <left style="thin">
        <color indexed="64"/>
      </left>
      <right/>
      <top style="thin">
        <color indexed="9"/>
      </top>
      <bottom/>
      <diagonal/>
    </border>
    <border>
      <left/>
      <right style="thin">
        <color indexed="55"/>
      </right>
      <top/>
      <bottom style="thin">
        <color indexed="9"/>
      </bottom>
      <diagonal/>
    </border>
    <border>
      <left/>
      <right style="thin">
        <color indexed="55"/>
      </right>
      <top style="thin">
        <color indexed="9"/>
      </top>
      <bottom/>
      <diagonal/>
    </border>
    <border>
      <left/>
      <right style="thin">
        <color indexed="55"/>
      </right>
      <top style="thin">
        <color indexed="9"/>
      </top>
      <bottom style="thin">
        <color indexed="9"/>
      </bottom>
      <diagonal/>
    </border>
    <border>
      <left style="thin">
        <color indexed="64"/>
      </left>
      <right style="thin">
        <color indexed="64"/>
      </right>
      <top/>
      <bottom/>
      <diagonal/>
    </border>
    <border>
      <left/>
      <right style="thin">
        <color indexed="64"/>
      </right>
      <top style="thin">
        <color indexed="64"/>
      </top>
      <bottom/>
      <diagonal/>
    </border>
    <border>
      <left style="thin">
        <color theme="0" tint="-0.34998626667073579"/>
      </left>
      <right style="thin">
        <color theme="0" tint="-0.34998626667073579"/>
      </right>
      <top style="thin">
        <color theme="0" tint="-0.34998626667073579"/>
      </top>
      <bottom/>
      <diagonal/>
    </border>
    <border>
      <left/>
      <right style="thin">
        <color theme="0" tint="-0.34998626667073579"/>
      </right>
      <top style="thin">
        <color indexed="9"/>
      </top>
      <bottom style="thin">
        <color indexed="9"/>
      </bottom>
      <diagonal/>
    </border>
    <border>
      <left style="thin">
        <color theme="0" tint="-0.24994659260841701"/>
      </left>
      <right/>
      <top style="thin">
        <color theme="0" tint="-0.24994659260841701"/>
      </top>
      <bottom style="thin">
        <color indexed="55"/>
      </bottom>
      <diagonal/>
    </border>
    <border>
      <left/>
      <right/>
      <top style="thin">
        <color theme="0" tint="-0.24994659260841701"/>
      </top>
      <bottom style="thin">
        <color indexed="55"/>
      </bottom>
      <diagonal/>
    </border>
    <border>
      <left/>
      <right style="thin">
        <color theme="0" tint="-0.34998626667073579"/>
      </right>
      <top/>
      <bottom/>
      <diagonal/>
    </border>
    <border>
      <left/>
      <right/>
      <top style="thin">
        <color theme="0" tint="-0.24994659260841701"/>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diagonal/>
    </border>
    <border>
      <left/>
      <right style="thin">
        <color indexed="64"/>
      </right>
      <top/>
      <bottom style="thin">
        <color indexed="64"/>
      </bottom>
      <diagonal/>
    </border>
  </borders>
  <cellStyleXfs count="66">
    <xf numFmtId="0" fontId="0" fillId="0" borderId="0"/>
    <xf numFmtId="0" fontId="7" fillId="0" borderId="0"/>
    <xf numFmtId="0" fontId="7" fillId="0" borderId="0"/>
    <xf numFmtId="0" fontId="15" fillId="0" borderId="0"/>
    <xf numFmtId="0" fontId="15" fillId="0" borderId="0"/>
    <xf numFmtId="9" fontId="30" fillId="0" borderId="0" applyFont="0" applyFill="0" applyBorder="0" applyAlignment="0" applyProtection="0"/>
    <xf numFmtId="0" fontId="45" fillId="54" borderId="0" applyNumberFormat="0" applyBorder="0" applyAlignment="0" applyProtection="0"/>
    <xf numFmtId="0" fontId="45" fillId="56" borderId="0" applyNumberFormat="0" applyBorder="0" applyAlignment="0" applyProtection="0"/>
    <xf numFmtId="0" fontId="45" fillId="58" borderId="0" applyNumberFormat="0" applyBorder="0" applyAlignment="0" applyProtection="0"/>
    <xf numFmtId="0" fontId="45" fillId="54" borderId="0" applyNumberFormat="0" applyBorder="0" applyAlignment="0" applyProtection="0"/>
    <xf numFmtId="0" fontId="45" fillId="59" borderId="0" applyNumberFormat="0" applyBorder="0" applyAlignment="0" applyProtection="0"/>
    <xf numFmtId="0" fontId="45" fillId="58" borderId="0" applyNumberFormat="0" applyBorder="0" applyAlignment="0" applyProtection="0"/>
    <xf numFmtId="0" fontId="45" fillId="61" borderId="0" applyNumberFormat="0" applyBorder="0" applyAlignment="0" applyProtection="0"/>
    <xf numFmtId="0" fontId="45" fillId="56" borderId="0" applyNumberFormat="0" applyBorder="0" applyAlignment="0" applyProtection="0"/>
    <xf numFmtId="0" fontId="45" fillId="62" borderId="0" applyNumberFormat="0" applyBorder="0" applyAlignment="0" applyProtection="0"/>
    <xf numFmtId="0" fontId="45" fillId="61" borderId="0" applyNumberFormat="0" applyBorder="0" applyAlignment="0" applyProtection="0"/>
    <xf numFmtId="0" fontId="45" fillId="60" borderId="0" applyNumberFormat="0" applyBorder="0" applyAlignment="0" applyProtection="0"/>
    <xf numFmtId="0" fontId="45" fillId="62" borderId="0" applyNumberFormat="0" applyBorder="0" applyAlignment="0" applyProtection="0"/>
    <xf numFmtId="0" fontId="47" fillId="63" borderId="0" applyNumberFormat="0" applyBorder="0" applyAlignment="0" applyProtection="0"/>
    <xf numFmtId="0" fontId="47" fillId="56" borderId="0" applyNumberFormat="0" applyBorder="0" applyAlignment="0" applyProtection="0"/>
    <xf numFmtId="0" fontId="47" fillId="62" borderId="0" applyNumberFormat="0" applyBorder="0" applyAlignment="0" applyProtection="0"/>
    <xf numFmtId="0" fontId="47" fillId="61" borderId="0" applyNumberFormat="0" applyBorder="0" applyAlignment="0" applyProtection="0"/>
    <xf numFmtId="0" fontId="47" fillId="63" borderId="0" applyNumberFormat="0" applyBorder="0" applyAlignment="0" applyProtection="0"/>
    <xf numFmtId="0" fontId="47" fillId="56" borderId="0" applyNumberFormat="0" applyBorder="0" applyAlignment="0" applyProtection="0"/>
    <xf numFmtId="0" fontId="48" fillId="57" borderId="0" applyNumberFormat="0" applyBorder="0" applyAlignment="0" applyProtection="0"/>
    <xf numFmtId="0" fontId="49" fillId="64" borderId="70" applyNumberFormat="0" applyAlignment="0" applyProtection="0"/>
    <xf numFmtId="0" fontId="50" fillId="65" borderId="71" applyNumberFormat="0" applyAlignment="0" applyProtection="0"/>
    <xf numFmtId="0" fontId="51" fillId="0" borderId="72" applyNumberFormat="0" applyFill="0" applyAlignment="0" applyProtection="0"/>
    <xf numFmtId="0" fontId="47" fillId="63" borderId="0" applyNumberFormat="0" applyBorder="0" applyAlignment="0" applyProtection="0"/>
    <xf numFmtId="0" fontId="47" fillId="66" borderId="0" applyNumberFormat="0" applyBorder="0" applyAlignment="0" applyProtection="0"/>
    <xf numFmtId="0" fontId="47" fillId="67" borderId="0" applyNumberFormat="0" applyBorder="0" applyAlignment="0" applyProtection="0"/>
    <xf numFmtId="0" fontId="47" fillId="68" borderId="0" applyNumberFormat="0" applyBorder="0" applyAlignment="0" applyProtection="0"/>
    <xf numFmtId="0" fontId="47" fillId="63" borderId="0" applyNumberFormat="0" applyBorder="0" applyAlignment="0" applyProtection="0"/>
    <xf numFmtId="0" fontId="47" fillId="69" borderId="0" applyNumberFormat="0" applyBorder="0" applyAlignment="0" applyProtection="0"/>
    <xf numFmtId="0" fontId="52" fillId="62" borderId="70" applyNumberFormat="0" applyAlignment="0" applyProtection="0"/>
    <xf numFmtId="0" fontId="53" fillId="55" borderId="0" applyNumberFormat="0" applyBorder="0" applyAlignment="0" applyProtection="0"/>
    <xf numFmtId="0" fontId="54" fillId="62" borderId="0" applyNumberFormat="0" applyBorder="0" applyAlignment="0" applyProtection="0"/>
    <xf numFmtId="0" fontId="1" fillId="0" borderId="0"/>
    <xf numFmtId="0" fontId="1" fillId="0" borderId="0"/>
    <xf numFmtId="0" fontId="1" fillId="0" borderId="0"/>
    <xf numFmtId="0" fontId="1" fillId="0" borderId="0"/>
    <xf numFmtId="0" fontId="12" fillId="58" borderId="73" applyNumberFormat="0" applyFont="0" applyAlignment="0" applyProtection="0"/>
    <xf numFmtId="9" fontId="1" fillId="0" borderId="0" applyFont="0" applyFill="0" applyBorder="0" applyAlignment="0" applyProtection="0"/>
    <xf numFmtId="0" fontId="46" fillId="0" borderId="0" applyNumberFormat="0" applyFill="0" applyBorder="0" applyAlignment="0" applyProtection="0"/>
    <xf numFmtId="0" fontId="55" fillId="64" borderId="74" applyNumberFormat="0" applyAlignment="0" applyProtection="0"/>
    <xf numFmtId="171" fontId="1" fillId="0" borderId="0" applyFill="0" applyBorder="0" applyAlignment="0" applyProtection="0"/>
    <xf numFmtId="165" fontId="1" fillId="0" borderId="0" applyFon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60" fillId="0" borderId="75" applyNumberFormat="0" applyFill="0" applyAlignment="0" applyProtection="0"/>
    <xf numFmtId="0" fontId="61" fillId="0" borderId="76" applyNumberFormat="0" applyFill="0" applyAlignment="0" applyProtection="0"/>
    <xf numFmtId="0" fontId="62" fillId="0" borderId="77" applyNumberFormat="0" applyFill="0" applyAlignment="0" applyProtection="0"/>
    <xf numFmtId="0" fontId="62" fillId="0" borderId="0" applyNumberFormat="0" applyFill="0" applyBorder="0" applyAlignment="0" applyProtection="0"/>
    <xf numFmtId="0" fontId="59" fillId="0" borderId="0" applyNumberFormat="0" applyFill="0" applyBorder="0" applyAlignment="0" applyProtection="0"/>
    <xf numFmtId="0" fontId="58" fillId="0" borderId="78" applyNumberFormat="0" applyFill="0" applyAlignment="0" applyProtection="0"/>
    <xf numFmtId="165" fontId="1" fillId="0" borderId="0" applyFont="0" applyFill="0" applyBorder="0" applyAlignment="0" applyProtection="0"/>
    <xf numFmtId="171" fontId="1" fillId="0" borderId="0" applyFill="0" applyBorder="0" applyAlignment="0" applyProtection="0"/>
    <xf numFmtId="165" fontId="1" fillId="0" borderId="0" applyFont="0" applyFill="0" applyBorder="0" applyAlignment="0" applyProtection="0"/>
    <xf numFmtId="0" fontId="49" fillId="64" borderId="79" applyNumberFormat="0" applyAlignment="0" applyProtection="0"/>
    <xf numFmtId="0" fontId="52" fillId="62" borderId="79" applyNumberFormat="0" applyAlignment="0" applyProtection="0"/>
    <xf numFmtId="0" fontId="1" fillId="0" borderId="0"/>
    <xf numFmtId="0" fontId="12" fillId="58" borderId="80" applyNumberFormat="0" applyFont="0" applyAlignment="0" applyProtection="0"/>
    <xf numFmtId="0" fontId="58" fillId="0" borderId="81" applyNumberFormat="0" applyFill="0" applyAlignment="0" applyProtection="0"/>
    <xf numFmtId="164" fontId="1" fillId="0" borderId="0" applyFont="0" applyFill="0" applyBorder="0" applyAlignment="0" applyProtection="0"/>
    <xf numFmtId="0" fontId="15" fillId="0" borderId="0"/>
    <xf numFmtId="0" fontId="55" fillId="64" borderId="82" applyNumberFormat="0" applyAlignment="0" applyProtection="0"/>
  </cellStyleXfs>
  <cellXfs count="774">
    <xf numFmtId="0" fontId="0" fillId="0" borderId="0" xfId="0"/>
    <xf numFmtId="0" fontId="4" fillId="0" borderId="0" xfId="0" applyFont="1" applyFill="1" applyAlignment="1">
      <alignment vertical="center"/>
    </xf>
    <xf numFmtId="0" fontId="3" fillId="0" borderId="0" xfId="0" applyFont="1" applyFill="1" applyAlignment="1">
      <alignment vertical="center"/>
    </xf>
    <xf numFmtId="0" fontId="2" fillId="0" borderId="0" xfId="0" applyFont="1" applyFill="1" applyAlignment="1">
      <alignment vertical="center"/>
    </xf>
    <xf numFmtId="0" fontId="0" fillId="0" borderId="0" xfId="0" applyAlignment="1">
      <alignment horizontal="left"/>
    </xf>
    <xf numFmtId="0" fontId="2" fillId="0" borderId="0" xfId="0" applyFont="1" applyFill="1" applyBorder="1" applyAlignment="1">
      <alignment horizontal="left" vertical="center" wrapText="1"/>
    </xf>
    <xf numFmtId="0" fontId="5"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Border="1" applyAlignment="1">
      <alignment vertical="center" wrapText="1"/>
    </xf>
    <xf numFmtId="0" fontId="0" fillId="0" borderId="0" xfId="0" applyFill="1" applyBorder="1" applyAlignment="1">
      <alignment horizontal="left"/>
    </xf>
    <xf numFmtId="0" fontId="0" fillId="0" borderId="0" xfId="0" applyFill="1"/>
    <xf numFmtId="0" fontId="8" fillId="0" borderId="2" xfId="0" applyFont="1" applyFill="1" applyBorder="1" applyAlignment="1">
      <alignment vertical="center" wrapText="1"/>
    </xf>
    <xf numFmtId="0" fontId="3" fillId="0" borderId="0" xfId="0" applyFont="1" applyFill="1" applyBorder="1" applyAlignment="1">
      <alignment horizontal="left" vertical="center" wrapText="1"/>
    </xf>
    <xf numFmtId="0" fontId="3" fillId="3" borderId="0" xfId="0" applyFont="1" applyFill="1" applyBorder="1" applyAlignment="1">
      <alignment vertical="center" wrapText="1"/>
    </xf>
    <xf numFmtId="0" fontId="2" fillId="3"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13" fillId="3" borderId="0"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8" fillId="0" borderId="0" xfId="0" applyFont="1" applyFill="1" applyBorder="1" applyAlignment="1">
      <alignment vertical="center" wrapText="1"/>
    </xf>
    <xf numFmtId="0" fontId="0" fillId="0" borderId="0" xfId="0" applyBorder="1"/>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2" borderId="2" xfId="0" applyFont="1" applyFill="1" applyBorder="1" applyAlignment="1">
      <alignment vertical="center" wrapText="1"/>
    </xf>
    <xf numFmtId="0" fontId="3" fillId="0" borderId="0" xfId="0" applyFont="1" applyFill="1" applyBorder="1" applyAlignment="1">
      <alignment vertical="center" textRotation="90" wrapText="1"/>
    </xf>
    <xf numFmtId="0" fontId="17" fillId="0" borderId="0" xfId="0" applyFont="1" applyFill="1" applyBorder="1" applyAlignment="1">
      <alignment horizontal="left" vertical="center" wrapText="1" indent="3"/>
    </xf>
    <xf numFmtId="0" fontId="6" fillId="0" borderId="0" xfId="0" applyFont="1" applyFill="1" applyBorder="1" applyAlignment="1">
      <alignment horizontal="center" vertical="center" wrapText="1"/>
    </xf>
    <xf numFmtId="2" fontId="1" fillId="0" borderId="0" xfId="0" applyNumberFormat="1"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1" fillId="0" borderId="1" xfId="0" applyFont="1" applyBorder="1" applyAlignment="1">
      <alignment horizontal="center" wrapText="1"/>
    </xf>
    <xf numFmtId="0" fontId="1" fillId="0" borderId="0" xfId="0" applyFont="1" applyBorder="1" applyAlignment="1">
      <alignment horizontal="center" wrapText="1"/>
    </xf>
    <xf numFmtId="0" fontId="1" fillId="0" borderId="9" xfId="0" applyFont="1" applyBorder="1" applyAlignment="1">
      <alignment horizontal="center" wrapText="1"/>
    </xf>
    <xf numFmtId="0" fontId="1" fillId="0" borderId="10" xfId="0" applyFont="1" applyBorder="1" applyAlignment="1">
      <alignment horizontal="center" wrapText="1"/>
    </xf>
    <xf numFmtId="2" fontId="1" fillId="0" borderId="11" xfId="0" applyNumberFormat="1" applyFont="1" applyFill="1" applyBorder="1" applyAlignment="1">
      <alignment horizontal="center" vertical="center" wrapText="1"/>
    </xf>
    <xf numFmtId="0" fontId="8" fillId="0" borderId="16"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13" fillId="3" borderId="28" xfId="0" applyFont="1" applyFill="1" applyBorder="1" applyAlignment="1">
      <alignment horizontal="center" vertical="center" wrapText="1"/>
    </xf>
    <xf numFmtId="0" fontId="8" fillId="0" borderId="21" xfId="0" applyFont="1" applyFill="1" applyBorder="1" applyAlignment="1">
      <alignment horizontal="left" vertical="center" wrapText="1"/>
    </xf>
    <xf numFmtId="0" fontId="8" fillId="0" borderId="24"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23" xfId="0" applyFont="1" applyFill="1" applyBorder="1" applyAlignment="1">
      <alignment horizontal="left" vertical="center" wrapText="1"/>
    </xf>
    <xf numFmtId="0" fontId="8" fillId="0" borderId="33" xfId="0" applyFont="1" applyFill="1" applyBorder="1" applyAlignment="1">
      <alignment vertical="center" wrapText="1"/>
    </xf>
    <xf numFmtId="0" fontId="8" fillId="0" borderId="34" xfId="0" applyFont="1" applyFill="1" applyBorder="1" applyAlignment="1">
      <alignment vertical="center" wrapText="1"/>
    </xf>
    <xf numFmtId="0" fontId="8" fillId="0" borderId="35" xfId="0" applyFont="1" applyFill="1" applyBorder="1" applyAlignment="1">
      <alignment horizontal="left" vertical="center" wrapText="1"/>
    </xf>
    <xf numFmtId="0" fontId="8" fillId="0" borderId="36" xfId="0" applyFont="1" applyFill="1" applyBorder="1" applyAlignment="1">
      <alignment horizontal="left" vertical="center" wrapText="1"/>
    </xf>
    <xf numFmtId="0" fontId="8" fillId="0" borderId="33" xfId="0" applyFont="1" applyFill="1" applyBorder="1" applyAlignment="1">
      <alignment horizontal="left" vertical="center" wrapText="1"/>
    </xf>
    <xf numFmtId="0" fontId="8" fillId="0" borderId="18" xfId="0" applyFont="1" applyFill="1" applyBorder="1" applyAlignment="1">
      <alignment vertical="center" wrapText="1"/>
    </xf>
    <xf numFmtId="0" fontId="3" fillId="0" borderId="17" xfId="0" applyFont="1" applyFill="1" applyBorder="1" applyAlignment="1">
      <alignment vertical="center" textRotation="90" wrapText="1"/>
    </xf>
    <xf numFmtId="0" fontId="3" fillId="0" borderId="34" xfId="0" applyFont="1" applyFill="1" applyBorder="1" applyAlignment="1">
      <alignment vertical="center" textRotation="90" wrapText="1"/>
    </xf>
    <xf numFmtId="0" fontId="3" fillId="0" borderId="39" xfId="0" applyFont="1" applyFill="1" applyBorder="1" applyAlignment="1">
      <alignment horizontal="left" vertical="center" wrapText="1"/>
    </xf>
    <xf numFmtId="0" fontId="8" fillId="0" borderId="40" xfId="0" applyFont="1" applyFill="1" applyBorder="1" applyAlignment="1">
      <alignment vertical="center" wrapText="1"/>
    </xf>
    <xf numFmtId="0" fontId="4" fillId="0" borderId="0" xfId="0" applyFont="1" applyFill="1" applyBorder="1" applyAlignment="1">
      <alignment vertical="center"/>
    </xf>
    <xf numFmtId="0" fontId="3" fillId="0" borderId="0" xfId="0" applyFont="1" applyFill="1" applyBorder="1" applyAlignment="1">
      <alignment vertical="center"/>
    </xf>
    <xf numFmtId="0" fontId="2" fillId="0" borderId="0" xfId="0" applyFont="1" applyFill="1" applyBorder="1" applyAlignment="1">
      <alignment vertical="center"/>
    </xf>
    <xf numFmtId="0" fontId="8" fillId="0" borderId="36" xfId="0" applyFont="1" applyFill="1" applyBorder="1" applyAlignment="1">
      <alignment vertical="center" wrapText="1"/>
    </xf>
    <xf numFmtId="0" fontId="3" fillId="0" borderId="40"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8" fillId="0" borderId="48" xfId="0" applyFont="1" applyFill="1" applyBorder="1" applyAlignment="1">
      <alignment vertical="center" wrapText="1"/>
    </xf>
    <xf numFmtId="0" fontId="8" fillId="0" borderId="3" xfId="0" applyFont="1" applyFill="1" applyBorder="1" applyAlignment="1">
      <alignment vertical="center" wrapText="1"/>
    </xf>
    <xf numFmtId="0" fontId="8" fillId="0" borderId="18" xfId="0" applyFont="1" applyFill="1" applyBorder="1" applyAlignment="1">
      <alignment horizontal="left" vertical="center" wrapText="1"/>
    </xf>
    <xf numFmtId="0" fontId="3" fillId="0" borderId="41" xfId="0" applyFont="1" applyFill="1" applyBorder="1" applyAlignment="1">
      <alignment vertical="center" textRotation="90" wrapText="1"/>
    </xf>
    <xf numFmtId="0" fontId="8" fillId="0" borderId="4" xfId="0" applyFont="1" applyFill="1" applyBorder="1" applyAlignment="1">
      <alignment horizontal="left" vertical="center" wrapText="1"/>
    </xf>
    <xf numFmtId="0" fontId="3" fillId="0" borderId="3" xfId="0" applyFont="1" applyFill="1" applyBorder="1" applyAlignment="1">
      <alignment vertical="center" textRotation="90" wrapText="1"/>
    </xf>
    <xf numFmtId="0" fontId="8" fillId="0" borderId="31" xfId="0" applyFont="1" applyFill="1" applyBorder="1" applyAlignment="1">
      <alignment vertical="center" wrapText="1"/>
    </xf>
    <xf numFmtId="0" fontId="3" fillId="0" borderId="51" xfId="0" applyFont="1" applyFill="1" applyBorder="1" applyAlignment="1">
      <alignment vertical="center" textRotation="90" wrapText="1"/>
    </xf>
    <xf numFmtId="0" fontId="8" fillId="0" borderId="46" xfId="0" applyFont="1" applyFill="1" applyBorder="1" applyAlignment="1">
      <alignment vertical="center" wrapText="1"/>
    </xf>
    <xf numFmtId="0" fontId="3" fillId="0" borderId="18" xfId="0" applyFont="1" applyFill="1" applyBorder="1" applyAlignment="1">
      <alignment vertical="center" wrapText="1"/>
    </xf>
    <xf numFmtId="2" fontId="6" fillId="3" borderId="4" xfId="0" applyNumberFormat="1" applyFont="1" applyFill="1" applyBorder="1" applyAlignment="1">
      <alignment vertical="center"/>
    </xf>
    <xf numFmtId="2" fontId="16" fillId="3" borderId="4" xfId="0" applyNumberFormat="1" applyFont="1" applyFill="1" applyBorder="1" applyAlignment="1">
      <alignment vertical="center"/>
    </xf>
    <xf numFmtId="0" fontId="8" fillId="0" borderId="24" xfId="0" applyFont="1" applyFill="1" applyBorder="1" applyAlignment="1">
      <alignment vertical="center" wrapText="1"/>
    </xf>
    <xf numFmtId="0" fontId="17" fillId="0" borderId="34" xfId="0" applyFont="1" applyFill="1" applyBorder="1" applyAlignment="1">
      <alignment horizontal="left" vertical="center" wrapText="1" indent="3"/>
    </xf>
    <xf numFmtId="0" fontId="17" fillId="0" borderId="3" xfId="0" applyFont="1" applyFill="1" applyBorder="1" applyAlignment="1">
      <alignment horizontal="left" vertical="center" wrapText="1" indent="3"/>
    </xf>
    <xf numFmtId="0" fontId="18" fillId="0" borderId="48" xfId="0" applyFont="1" applyFill="1" applyBorder="1" applyAlignment="1">
      <alignment vertical="center" wrapText="1"/>
    </xf>
    <xf numFmtId="0" fontId="18" fillId="0" borderId="34" xfId="0" applyFont="1" applyFill="1" applyBorder="1" applyAlignment="1">
      <alignment vertical="center" wrapText="1"/>
    </xf>
    <xf numFmtId="0" fontId="18" fillId="0" borderId="3" xfId="0" applyFont="1" applyFill="1" applyBorder="1" applyAlignment="1">
      <alignment vertical="center" wrapText="1"/>
    </xf>
    <xf numFmtId="0" fontId="3" fillId="0" borderId="18" xfId="0" applyFont="1" applyFill="1" applyBorder="1" applyAlignment="1">
      <alignment horizontal="center" vertical="center" textRotation="90" wrapText="1"/>
    </xf>
    <xf numFmtId="0" fontId="8" fillId="0" borderId="0" xfId="0" applyFont="1" applyFill="1" applyBorder="1" applyAlignment="1">
      <alignment horizontal="center" vertical="center" wrapText="1"/>
    </xf>
    <xf numFmtId="0" fontId="3" fillId="0" borderId="46" xfId="0" applyFont="1" applyFill="1" applyBorder="1" applyAlignment="1">
      <alignment vertical="center" textRotation="90" wrapText="1"/>
    </xf>
    <xf numFmtId="0" fontId="3" fillId="0" borderId="48" xfId="0" applyFont="1" applyFill="1" applyBorder="1" applyAlignment="1">
      <alignment vertical="center" textRotation="90" wrapText="1"/>
    </xf>
    <xf numFmtId="0" fontId="3" fillId="0" borderId="0" xfId="0" applyFont="1" applyFill="1" applyBorder="1" applyAlignment="1">
      <alignment vertical="center" wrapText="1"/>
    </xf>
    <xf numFmtId="0" fontId="3" fillId="0" borderId="6" xfId="0" applyFont="1" applyFill="1" applyBorder="1" applyAlignment="1">
      <alignment vertical="center" wrapText="1"/>
    </xf>
    <xf numFmtId="0" fontId="3" fillId="0" borderId="46" xfId="0" applyFont="1" applyFill="1" applyBorder="1" applyAlignment="1">
      <alignment vertical="center" wrapText="1"/>
    </xf>
    <xf numFmtId="0" fontId="3" fillId="0" borderId="48" xfId="0" applyFont="1" applyFill="1" applyBorder="1" applyAlignment="1">
      <alignment vertical="center" wrapText="1"/>
    </xf>
    <xf numFmtId="0" fontId="25" fillId="0" borderId="0" xfId="0" applyFont="1"/>
    <xf numFmtId="166" fontId="1" fillId="0" borderId="0" xfId="0" applyNumberFormat="1" applyFont="1" applyFill="1" applyBorder="1" applyAlignment="1">
      <alignment horizontal="center" wrapText="1"/>
    </xf>
    <xf numFmtId="0" fontId="1" fillId="8"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1" fillId="0" borderId="0" xfId="0" applyFont="1" applyAlignment="1">
      <alignment horizontal="center" wrapText="1"/>
    </xf>
    <xf numFmtId="0" fontId="3" fillId="0" borderId="27"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18" fillId="0" borderId="17" xfId="0" applyFont="1" applyFill="1" applyBorder="1" applyAlignment="1">
      <alignment horizontal="center" vertical="center" wrapText="1"/>
    </xf>
    <xf numFmtId="9" fontId="26" fillId="0" borderId="0" xfId="0" quotePrefix="1" applyNumberFormat="1" applyFont="1" applyFill="1" applyAlignment="1">
      <alignment horizontal="center"/>
    </xf>
    <xf numFmtId="0" fontId="25" fillId="0" borderId="0" xfId="0" applyFont="1" applyFill="1"/>
    <xf numFmtId="0" fontId="3" fillId="3" borderId="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3" borderId="43"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3" fillId="3" borderId="53" xfId="0" applyFont="1" applyFill="1" applyBorder="1" applyAlignment="1">
      <alignment horizontal="center" vertical="center" wrapText="1"/>
    </xf>
    <xf numFmtId="0" fontId="3" fillId="3" borderId="37"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3" borderId="38"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6" fillId="0" borderId="0" xfId="0" applyFont="1" applyFill="1" applyBorder="1" applyAlignment="1">
      <alignment horizontal="center" vertical="center"/>
    </xf>
    <xf numFmtId="0" fontId="6" fillId="0" borderId="0" xfId="0" applyFont="1" applyAlignment="1">
      <alignment horizontal="center" vertical="center"/>
    </xf>
    <xf numFmtId="2" fontId="6" fillId="3" borderId="0" xfId="0" applyNumberFormat="1" applyFont="1" applyFill="1" applyBorder="1" applyAlignment="1">
      <alignment vertical="center"/>
    </xf>
    <xf numFmtId="2" fontId="6" fillId="0" borderId="18" xfId="0" applyNumberFormat="1" applyFont="1" applyFill="1" applyBorder="1" applyAlignment="1">
      <alignment horizontal="center" vertical="center"/>
    </xf>
    <xf numFmtId="0" fontId="8" fillId="0" borderId="17" xfId="0" applyFont="1" applyFill="1" applyBorder="1" applyAlignment="1">
      <alignment vertical="center" wrapText="1"/>
    </xf>
    <xf numFmtId="0" fontId="8" fillId="0" borderId="45" xfId="0" applyFont="1" applyFill="1" applyBorder="1" applyAlignment="1">
      <alignment vertical="center" wrapText="1"/>
    </xf>
    <xf numFmtId="0" fontId="8" fillId="0" borderId="56" xfId="0" applyFont="1" applyFill="1" applyBorder="1" applyAlignment="1">
      <alignment vertical="center" wrapText="1"/>
    </xf>
    <xf numFmtId="0" fontId="5" fillId="0" borderId="1" xfId="0" applyFont="1" applyFill="1" applyBorder="1" applyAlignment="1">
      <alignment horizontal="left" vertical="center" wrapText="1"/>
    </xf>
    <xf numFmtId="0" fontId="5" fillId="2" borderId="0" xfId="0" applyFont="1" applyFill="1" applyBorder="1" applyAlignment="1">
      <alignment horizontal="left" vertical="center" wrapText="1"/>
    </xf>
    <xf numFmtId="0" fontId="8" fillId="2" borderId="0"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6" borderId="1" xfId="0" applyFont="1" applyFill="1" applyBorder="1" applyAlignment="1">
      <alignment horizontal="center" vertical="center"/>
    </xf>
    <xf numFmtId="0" fontId="1" fillId="5" borderId="1" xfId="0" applyFont="1" applyFill="1" applyBorder="1" applyAlignment="1">
      <alignment horizontal="center" vertical="center"/>
    </xf>
    <xf numFmtId="0" fontId="1" fillId="30" borderId="1" xfId="0" applyFont="1" applyFill="1" applyBorder="1" applyAlignment="1">
      <alignment horizontal="center" vertical="center"/>
    </xf>
    <xf numFmtId="0" fontId="1" fillId="0" borderId="0" xfId="0" applyFont="1" applyFill="1" applyBorder="1"/>
    <xf numFmtId="0" fontId="1" fillId="0" borderId="1" xfId="0" applyFont="1" applyFill="1" applyBorder="1" applyAlignment="1">
      <alignment horizontal="center"/>
    </xf>
    <xf numFmtId="0" fontId="1" fillId="0" borderId="1" xfId="0" applyFont="1" applyFill="1" applyBorder="1" applyAlignment="1">
      <alignment horizontal="center" vertical="center"/>
    </xf>
    <xf numFmtId="0" fontId="3" fillId="0" borderId="18"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6" fillId="0" borderId="4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18"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 fillId="0" borderId="1" xfId="0" applyFont="1" applyFill="1" applyBorder="1" applyAlignment="1">
      <alignment horizontal="center" wrapText="1"/>
    </xf>
    <xf numFmtId="1" fontId="28" fillId="0" borderId="0" xfId="0" applyNumberFormat="1" applyFont="1" applyFill="1" applyBorder="1" applyAlignment="1">
      <alignment horizontal="center" vertical="center" wrapText="1"/>
    </xf>
    <xf numFmtId="1" fontId="28" fillId="0" borderId="11" xfId="0" applyNumberFormat="1" applyFont="1" applyFill="1" applyBorder="1" applyAlignment="1">
      <alignment horizontal="center" vertical="center" wrapText="1"/>
    </xf>
    <xf numFmtId="0" fontId="1" fillId="0" borderId="0" xfId="0" applyFont="1" applyBorder="1" applyAlignment="1">
      <alignment wrapText="1"/>
    </xf>
    <xf numFmtId="0" fontId="1" fillId="0" borderId="0" xfId="0" applyFont="1" applyAlignment="1">
      <alignment wrapText="1"/>
    </xf>
    <xf numFmtId="0" fontId="1" fillId="0" borderId="8" xfId="0" applyFont="1" applyBorder="1" applyAlignment="1">
      <alignment horizontal="center" wrapText="1"/>
    </xf>
    <xf numFmtId="0" fontId="1" fillId="0" borderId="8" xfId="0" applyFont="1" applyBorder="1" applyAlignment="1">
      <alignment wrapText="1"/>
    </xf>
    <xf numFmtId="1" fontId="1" fillId="0" borderId="9" xfId="1" applyNumberFormat="1" applyFont="1" applyFill="1" applyBorder="1" applyAlignment="1">
      <alignment horizontal="center" vertical="center" wrapText="1"/>
    </xf>
    <xf numFmtId="0" fontId="1" fillId="0" borderId="0" xfId="4" applyNumberFormat="1" applyFont="1" applyFill="1" applyBorder="1" applyAlignment="1">
      <alignment horizontal="center" vertical="center" wrapText="1"/>
    </xf>
    <xf numFmtId="1" fontId="1" fillId="0" borderId="8" xfId="1" applyNumberFormat="1" applyFont="1" applyFill="1" applyBorder="1" applyAlignment="1">
      <alignment horizontal="center" vertical="center" wrapText="1"/>
    </xf>
    <xf numFmtId="0" fontId="1" fillId="0" borderId="8" xfId="4" applyNumberFormat="1" applyFont="1" applyFill="1" applyBorder="1" applyAlignment="1">
      <alignment horizontal="center" vertical="center" wrapText="1"/>
    </xf>
    <xf numFmtId="0" fontId="1" fillId="0" borderId="0" xfId="0" applyFont="1" applyFill="1" applyBorder="1" applyAlignment="1">
      <alignment wrapText="1"/>
    </xf>
    <xf numFmtId="0" fontId="1" fillId="0" borderId="8" xfId="0" applyFont="1" applyFill="1" applyBorder="1" applyAlignment="1">
      <alignment horizontal="center" wrapText="1"/>
    </xf>
    <xf numFmtId="0" fontId="1" fillId="0" borderId="8" xfId="0" applyFont="1" applyFill="1" applyBorder="1" applyAlignment="1">
      <alignment wrapText="1"/>
    </xf>
    <xf numFmtId="0" fontId="1" fillId="0" borderId="13" xfId="0" applyFont="1" applyBorder="1" applyAlignment="1">
      <alignment wrapText="1"/>
    </xf>
    <xf numFmtId="0" fontId="1" fillId="0" borderId="0" xfId="0" applyFont="1" applyFill="1" applyBorder="1" applyAlignment="1">
      <alignment horizontal="center" wrapText="1"/>
    </xf>
    <xf numFmtId="0" fontId="1" fillId="0" borderId="0" xfId="2" applyFont="1" applyBorder="1" applyAlignment="1">
      <alignment horizontal="center" wrapText="1"/>
    </xf>
    <xf numFmtId="0" fontId="1" fillId="0" borderId="9" xfId="0" applyFont="1" applyFill="1" applyBorder="1" applyAlignment="1">
      <alignment horizontal="center" wrapText="1"/>
    </xf>
    <xf numFmtId="0" fontId="1" fillId="0" borderId="11" xfId="0" applyFont="1" applyFill="1" applyBorder="1" applyAlignment="1">
      <alignment horizontal="center" wrapText="1"/>
    </xf>
    <xf numFmtId="0" fontId="1" fillId="0" borderId="11" xfId="0" applyFont="1" applyFill="1" applyBorder="1" applyAlignment="1">
      <alignment wrapText="1"/>
    </xf>
    <xf numFmtId="0" fontId="1" fillId="0" borderId="11" xfId="0" applyFont="1" applyBorder="1" applyAlignment="1">
      <alignment wrapText="1"/>
    </xf>
    <xf numFmtId="0" fontId="1" fillId="0" borderId="0" xfId="2" applyFont="1" applyFill="1" applyBorder="1" applyAlignment="1">
      <alignment horizontal="center" wrapText="1"/>
    </xf>
    <xf numFmtId="0" fontId="1" fillId="0" borderId="0" xfId="0" applyFont="1" applyFill="1" applyBorder="1" applyAlignment="1">
      <alignment horizontal="center" vertical="center" wrapText="1"/>
    </xf>
    <xf numFmtId="0" fontId="1" fillId="0" borderId="10" xfId="0" applyFont="1" applyFill="1" applyBorder="1" applyAlignment="1">
      <alignment horizontal="center" wrapText="1"/>
    </xf>
    <xf numFmtId="1" fontId="1" fillId="0" borderId="0" xfId="0" applyNumberFormat="1" applyFont="1" applyFill="1" applyBorder="1" applyAlignment="1">
      <alignment horizontal="center" vertical="center" wrapText="1"/>
    </xf>
    <xf numFmtId="1" fontId="1" fillId="0" borderId="11" xfId="0" applyNumberFormat="1" applyFont="1" applyFill="1" applyBorder="1" applyAlignment="1">
      <alignment horizontal="center" vertical="center" wrapText="1"/>
    </xf>
    <xf numFmtId="3" fontId="1" fillId="0" borderId="1" xfId="0" applyNumberFormat="1" applyFont="1" applyFill="1" applyBorder="1" applyAlignment="1">
      <alignment horizontal="center" wrapText="1"/>
    </xf>
    <xf numFmtId="167" fontId="1" fillId="0" borderId="0" xfId="0" applyNumberFormat="1" applyFont="1" applyFill="1" applyBorder="1" applyAlignment="1">
      <alignment horizontal="center" wrapText="1"/>
    </xf>
    <xf numFmtId="1" fontId="1" fillId="0" borderId="0" xfId="0" applyNumberFormat="1" applyFont="1" applyFill="1" applyBorder="1" applyAlignment="1">
      <alignment horizontal="center" wrapText="1"/>
    </xf>
    <xf numFmtId="0" fontId="1" fillId="0" borderId="11" xfId="0" applyFont="1" applyFill="1" applyBorder="1" applyAlignment="1">
      <alignment horizontal="center" vertical="center" wrapText="1"/>
    </xf>
    <xf numFmtId="2" fontId="1" fillId="0" borderId="0" xfId="0" applyNumberFormat="1" applyFont="1" applyBorder="1" applyAlignment="1">
      <alignment wrapText="1"/>
    </xf>
    <xf numFmtId="2" fontId="1" fillId="0" borderId="1" xfId="0" applyNumberFormat="1" applyFont="1" applyFill="1" applyBorder="1" applyAlignment="1">
      <alignment horizontal="center" vertical="center" wrapText="1"/>
    </xf>
    <xf numFmtId="167" fontId="1" fillId="0" borderId="1" xfId="0" applyNumberFormat="1" applyFont="1" applyFill="1" applyBorder="1" applyAlignment="1">
      <alignment horizontal="center" vertical="center" wrapText="1"/>
    </xf>
    <xf numFmtId="0" fontId="1" fillId="0" borderId="0" xfId="0" applyFont="1" applyFill="1" applyAlignment="1">
      <alignment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15" xfId="0" applyFont="1" applyBorder="1" applyAlignment="1">
      <alignment wrapText="1"/>
    </xf>
    <xf numFmtId="0" fontId="1" fillId="0" borderId="0" xfId="0" applyFont="1" applyFill="1" applyBorder="1" applyAlignment="1">
      <alignment vertical="center" wrapText="1"/>
    </xf>
    <xf numFmtId="0" fontId="1" fillId="0" borderId="11" xfId="0" applyFont="1" applyBorder="1" applyAlignment="1">
      <alignment horizontal="center" wrapText="1"/>
    </xf>
    <xf numFmtId="0" fontId="1" fillId="0" borderId="9" xfId="0" applyFont="1" applyFill="1" applyBorder="1" applyAlignment="1">
      <alignment horizontal="left" vertical="center" wrapText="1"/>
    </xf>
    <xf numFmtId="0" fontId="28" fillId="0" borderId="9" xfId="0" applyFont="1" applyFill="1" applyBorder="1" applyAlignment="1">
      <alignment horizontal="left" vertical="center"/>
    </xf>
    <xf numFmtId="166" fontId="1" fillId="0" borderId="0" xfId="0" applyNumberFormat="1" applyFont="1" applyFill="1" applyBorder="1" applyAlignment="1">
      <alignment horizontal="center" vertical="center" wrapText="1"/>
    </xf>
    <xf numFmtId="0" fontId="28" fillId="0" borderId="9" xfId="0" applyFont="1" applyFill="1" applyBorder="1" applyAlignment="1">
      <alignment horizontal="left" vertical="center" wrapText="1"/>
    </xf>
    <xf numFmtId="0" fontId="28" fillId="0" borderId="10" xfId="0" applyFont="1" applyFill="1" applyBorder="1" applyAlignment="1">
      <alignment horizontal="left" vertical="center" wrapText="1"/>
    </xf>
    <xf numFmtId="0" fontId="23"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1" fillId="0" borderId="0"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9" fillId="0" borderId="9"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1" xfId="0" applyFont="1" applyFill="1" applyBorder="1" applyAlignment="1">
      <alignment horizontal="center" vertical="center" wrapText="1"/>
    </xf>
    <xf numFmtId="3" fontId="1" fillId="0" borderId="0" xfId="0" applyNumberFormat="1" applyFont="1" applyFill="1" applyBorder="1" applyAlignment="1">
      <alignment horizontal="center" vertical="center"/>
    </xf>
    <xf numFmtId="0" fontId="1" fillId="19" borderId="1" xfId="0" applyFont="1" applyFill="1" applyBorder="1" applyAlignment="1">
      <alignment horizontal="center" vertical="center" wrapText="1"/>
    </xf>
    <xf numFmtId="0" fontId="1" fillId="18" borderId="1" xfId="0" applyFont="1" applyFill="1" applyBorder="1" applyAlignment="1">
      <alignment horizontal="center" vertical="center" wrapText="1"/>
    </xf>
    <xf numFmtId="0" fontId="1" fillId="12" borderId="1" xfId="0" applyFont="1" applyFill="1" applyBorder="1" applyAlignment="1">
      <alignment horizontal="center" vertical="center" wrapText="1"/>
    </xf>
    <xf numFmtId="0" fontId="1" fillId="17" borderId="1" xfId="0" applyFont="1" applyFill="1" applyBorder="1" applyAlignment="1">
      <alignment horizontal="center" vertical="center" wrapText="1"/>
    </xf>
    <xf numFmtId="0" fontId="1" fillId="16" borderId="1" xfId="0" applyFont="1" applyFill="1" applyBorder="1" applyAlignment="1">
      <alignment horizontal="center" vertical="center" wrapText="1"/>
    </xf>
    <xf numFmtId="0" fontId="26" fillId="15" borderId="1" xfId="0" applyFont="1" applyFill="1" applyBorder="1" applyAlignment="1">
      <alignment horizontal="center" vertical="center" wrapText="1"/>
    </xf>
    <xf numFmtId="0" fontId="1" fillId="24" borderId="1" xfId="0" applyFont="1" applyFill="1" applyBorder="1" applyAlignment="1">
      <alignment horizontal="center" vertical="center" wrapText="1"/>
    </xf>
    <xf numFmtId="0" fontId="1" fillId="21" borderId="1" xfId="0" applyFont="1" applyFill="1" applyBorder="1" applyAlignment="1">
      <alignment horizontal="center" vertical="center" wrapText="1"/>
    </xf>
    <xf numFmtId="0" fontId="1" fillId="22" borderId="1" xfId="0" applyFont="1" applyFill="1" applyBorder="1" applyAlignment="1">
      <alignment horizontal="center" vertical="center" wrapText="1"/>
    </xf>
    <xf numFmtId="0" fontId="1" fillId="23" borderId="1" xfId="0" applyFont="1" applyFill="1" applyBorder="1" applyAlignment="1">
      <alignment horizontal="center" vertical="center" wrapText="1"/>
    </xf>
    <xf numFmtId="0" fontId="1" fillId="25" borderId="1" xfId="0" applyFont="1" applyFill="1" applyBorder="1" applyAlignment="1">
      <alignment horizontal="center" vertical="center" wrapText="1"/>
    </xf>
    <xf numFmtId="0" fontId="26" fillId="20" borderId="1" xfId="0" applyFont="1" applyFill="1" applyBorder="1" applyAlignment="1">
      <alignment horizontal="center" vertical="center" wrapText="1"/>
    </xf>
    <xf numFmtId="0" fontId="28" fillId="0" borderId="0" xfId="0" applyFont="1" applyFill="1" applyBorder="1" applyAlignment="1">
      <alignment horizontal="left" vertical="center"/>
    </xf>
    <xf numFmtId="0" fontId="1" fillId="29" borderId="1" xfId="0" applyFont="1" applyFill="1" applyBorder="1" applyAlignment="1">
      <alignment horizontal="center" vertical="center"/>
    </xf>
    <xf numFmtId="0" fontId="26" fillId="27" borderId="1" xfId="0" applyFont="1" applyFill="1" applyBorder="1" applyAlignment="1">
      <alignment horizontal="center" vertical="center"/>
    </xf>
    <xf numFmtId="0" fontId="1" fillId="26" borderId="1" xfId="0" applyFont="1" applyFill="1" applyBorder="1" applyAlignment="1">
      <alignment horizontal="center" vertical="center" wrapText="1"/>
    </xf>
    <xf numFmtId="0" fontId="1" fillId="28" borderId="1" xfId="0" applyFont="1" applyFill="1" applyBorder="1" applyAlignment="1">
      <alignment horizontal="center" vertical="center" wrapText="1"/>
    </xf>
    <xf numFmtId="0" fontId="1" fillId="0" borderId="1" xfId="2" applyFont="1" applyFill="1" applyBorder="1" applyAlignment="1">
      <alignment horizontal="center" wrapText="1"/>
    </xf>
    <xf numFmtId="0" fontId="1" fillId="0" borderId="2" xfId="0" applyFont="1" applyFill="1" applyBorder="1" applyAlignment="1">
      <alignment horizontal="left" vertical="center"/>
    </xf>
    <xf numFmtId="0" fontId="1" fillId="0" borderId="13" xfId="0" applyFont="1" applyFill="1" applyBorder="1" applyAlignment="1">
      <alignment horizontal="center" wrapText="1"/>
    </xf>
    <xf numFmtId="0" fontId="1" fillId="0" borderId="5" xfId="0" applyFont="1" applyFill="1" applyBorder="1" applyAlignment="1">
      <alignment wrapText="1"/>
    </xf>
    <xf numFmtId="0" fontId="1" fillId="14" borderId="1" xfId="0" applyFont="1" applyFill="1" applyBorder="1" applyAlignment="1">
      <alignment horizontal="center" vertical="center"/>
    </xf>
    <xf numFmtId="0" fontId="1" fillId="10" borderId="1"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1" fillId="13" borderId="1" xfId="0" applyFont="1" applyFill="1" applyBorder="1" applyAlignment="1">
      <alignment horizontal="center" vertical="center"/>
    </xf>
    <xf numFmtId="1" fontId="28" fillId="0" borderId="0" xfId="0" applyNumberFormat="1" applyFont="1" applyFill="1" applyBorder="1" applyAlignment="1">
      <alignment vertical="center" wrapText="1"/>
    </xf>
    <xf numFmtId="1" fontId="1" fillId="0" borderId="13" xfId="0" applyNumberFormat="1" applyFont="1" applyFill="1" applyBorder="1" applyAlignment="1">
      <alignment horizontal="center" vertical="center" wrapText="1"/>
    </xf>
    <xf numFmtId="1" fontId="1" fillId="0" borderId="13" xfId="0" applyNumberFormat="1" applyFont="1" applyFill="1" applyBorder="1" applyAlignment="1">
      <alignment vertical="center" wrapText="1"/>
    </xf>
    <xf numFmtId="1" fontId="12" fillId="32" borderId="1" xfId="0" applyNumberFormat="1" applyFont="1" applyFill="1" applyBorder="1" applyAlignment="1">
      <alignment horizontal="center" vertical="center" wrapText="1"/>
    </xf>
    <xf numFmtId="1" fontId="1" fillId="32" borderId="1" xfId="0" applyNumberFormat="1" applyFont="1" applyFill="1" applyBorder="1" applyAlignment="1">
      <alignment horizontal="center" wrapText="1"/>
    </xf>
    <xf numFmtId="0" fontId="1" fillId="32" borderId="1" xfId="0" applyFont="1" applyFill="1" applyBorder="1" applyAlignment="1">
      <alignment horizontal="center" wrapText="1"/>
    </xf>
    <xf numFmtId="1" fontId="28" fillId="0" borderId="5" xfId="0" applyNumberFormat="1" applyFont="1" applyFill="1" applyBorder="1" applyAlignment="1">
      <alignment vertical="center" wrapText="1"/>
    </xf>
    <xf numFmtId="0" fontId="1" fillId="0" borderId="13" xfId="0" applyFont="1" applyFill="1" applyBorder="1" applyAlignment="1">
      <alignment horizontal="center"/>
    </xf>
    <xf numFmtId="1" fontId="28" fillId="0" borderId="13" xfId="0" applyNumberFormat="1" applyFont="1" applyFill="1" applyBorder="1" applyAlignment="1">
      <alignment horizontal="left" vertical="center"/>
    </xf>
    <xf numFmtId="0" fontId="1" fillId="0" borderId="5" xfId="0" applyFont="1" applyFill="1" applyBorder="1" applyAlignment="1">
      <alignment horizontal="center" wrapText="1"/>
    </xf>
    <xf numFmtId="0" fontId="1" fillId="0" borderId="1" xfId="0" applyFont="1" applyBorder="1" applyAlignment="1">
      <alignment horizontal="center" vertical="center" wrapText="1"/>
    </xf>
    <xf numFmtId="1" fontId="1" fillId="32" borderId="1" xfId="0" applyNumberFormat="1" applyFont="1" applyFill="1" applyBorder="1" applyAlignment="1">
      <alignment horizontal="center" vertical="center" wrapText="1"/>
    </xf>
    <xf numFmtId="0" fontId="1" fillId="32" borderId="1" xfId="0" applyFont="1" applyFill="1" applyBorder="1" applyAlignment="1">
      <alignment horizontal="center" vertical="center" wrapText="1"/>
    </xf>
    <xf numFmtId="1" fontId="28" fillId="0" borderId="13" xfId="0" applyNumberFormat="1" applyFont="1" applyFill="1" applyBorder="1" applyAlignment="1">
      <alignment horizontal="left" vertical="center" wrapText="1"/>
    </xf>
    <xf numFmtId="0" fontId="1" fillId="0" borderId="10" xfId="0" applyFont="1" applyFill="1" applyBorder="1" applyAlignment="1">
      <alignment horizontal="left" vertical="center"/>
    </xf>
    <xf numFmtId="1" fontId="28" fillId="0" borderId="11" xfId="0" applyNumberFormat="1" applyFont="1" applyFill="1" applyBorder="1" applyAlignment="1">
      <alignment horizontal="left" vertical="center" wrapText="1"/>
    </xf>
    <xf numFmtId="0" fontId="1" fillId="0" borderId="12" xfId="0" applyFont="1" applyFill="1" applyBorder="1" applyAlignment="1">
      <alignment wrapText="1"/>
    </xf>
    <xf numFmtId="0" fontId="3" fillId="0" borderId="48"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1" fillId="0" borderId="13" xfId="0" applyFont="1" applyFill="1" applyBorder="1" applyAlignment="1">
      <alignment horizontal="center" vertical="center" wrapText="1"/>
    </xf>
    <xf numFmtId="0" fontId="1" fillId="0" borderId="1" xfId="0" applyFont="1" applyBorder="1" applyAlignment="1">
      <alignment horizontal="center" vertical="center" wrapText="1"/>
    </xf>
    <xf numFmtId="3" fontId="1" fillId="0" borderId="1" xfId="0" applyNumberFormat="1" applyFont="1" applyFill="1" applyBorder="1" applyAlignment="1">
      <alignment horizontal="center" vertical="center" wrapText="1"/>
    </xf>
    <xf numFmtId="0" fontId="1" fillId="0" borderId="9" xfId="0" applyFont="1" applyFill="1" applyBorder="1" applyAlignment="1">
      <alignment horizontal="left" vertical="center"/>
    </xf>
    <xf numFmtId="3" fontId="1" fillId="0" borderId="5" xfId="0" applyNumberFormat="1" applyFont="1" applyBorder="1" applyAlignment="1">
      <alignment horizontal="center" vertical="center" wrapText="1"/>
    </xf>
    <xf numFmtId="1" fontId="28" fillId="0" borderId="0"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1" fillId="0" borderId="0" xfId="0" applyFont="1" applyFill="1" applyBorder="1" applyAlignment="1">
      <alignment horizontal="left" vertical="center"/>
    </xf>
    <xf numFmtId="1" fontId="1" fillId="0" borderId="13" xfId="0" applyNumberFormat="1" applyFont="1" applyFill="1" applyBorder="1" applyAlignment="1">
      <alignment horizontal="center" vertical="center"/>
    </xf>
    <xf numFmtId="1" fontId="28" fillId="0" borderId="13" xfId="0" applyNumberFormat="1" applyFont="1" applyFill="1" applyBorder="1" applyAlignment="1">
      <alignment horizontal="center" vertical="center"/>
    </xf>
    <xf numFmtId="1" fontId="1" fillId="0" borderId="5" xfId="0" applyNumberFormat="1" applyFont="1" applyFill="1" applyBorder="1" applyAlignment="1">
      <alignment horizontal="center" vertical="center"/>
    </xf>
    <xf numFmtId="1" fontId="28" fillId="0" borderId="13" xfId="0" applyNumberFormat="1" applyFont="1" applyFill="1" applyBorder="1" applyAlignment="1">
      <alignment vertical="center" wrapText="1"/>
    </xf>
    <xf numFmtId="0" fontId="1" fillId="32" borderId="2" xfId="0" applyFont="1" applyFill="1" applyBorder="1" applyAlignment="1">
      <alignment horizontal="center" vertical="center" wrapText="1"/>
    </xf>
    <xf numFmtId="3" fontId="1" fillId="0" borderId="0" xfId="0" applyNumberFormat="1" applyFont="1" applyFill="1" applyBorder="1" applyAlignment="1">
      <alignment horizontal="center" wrapText="1"/>
    </xf>
    <xf numFmtId="0" fontId="9" fillId="0" borderId="13" xfId="0" applyFont="1" applyFill="1" applyBorder="1" applyAlignment="1">
      <alignment horizontal="center"/>
    </xf>
    <xf numFmtId="0" fontId="1" fillId="0" borderId="5" xfId="0" applyFont="1" applyFill="1" applyBorder="1" applyAlignment="1">
      <alignment horizontal="center"/>
    </xf>
    <xf numFmtId="0" fontId="1" fillId="0" borderId="0" xfId="0" applyFont="1" applyFill="1" applyBorder="1" applyAlignment="1">
      <alignment horizontal="left"/>
    </xf>
    <xf numFmtId="0" fontId="1" fillId="31" borderId="2" xfId="0" applyFont="1" applyFill="1" applyBorder="1" applyAlignment="1">
      <alignment horizontal="left" vertical="center"/>
    </xf>
    <xf numFmtId="0" fontId="1" fillId="31" borderId="13" xfId="0" applyFont="1" applyFill="1" applyBorder="1" applyAlignment="1">
      <alignment wrapText="1"/>
    </xf>
    <xf numFmtId="0" fontId="1" fillId="31" borderId="5" xfId="0" applyFont="1" applyFill="1" applyBorder="1" applyAlignment="1">
      <alignment horizontal="center" wrapText="1"/>
    </xf>
    <xf numFmtId="0" fontId="1" fillId="31" borderId="13" xfId="0" applyFont="1" applyFill="1" applyBorder="1" applyAlignment="1">
      <alignment horizontal="center" wrapText="1"/>
    </xf>
    <xf numFmtId="169" fontId="1" fillId="0" borderId="1" xfId="0" applyNumberFormat="1" applyFont="1" applyFill="1" applyBorder="1" applyAlignment="1">
      <alignment horizontal="center" wrapText="1"/>
    </xf>
    <xf numFmtId="168" fontId="1" fillId="0" borderId="1" xfId="5" applyNumberFormat="1" applyFont="1" applyFill="1" applyBorder="1" applyAlignment="1">
      <alignment wrapText="1"/>
    </xf>
    <xf numFmtId="0" fontId="1" fillId="0" borderId="9" xfId="0" applyFont="1" applyFill="1" applyBorder="1" applyAlignment="1">
      <alignment horizontal="left" wrapText="1"/>
    </xf>
    <xf numFmtId="0" fontId="1" fillId="0" borderId="0" xfId="0" applyFont="1" applyFill="1" applyBorder="1" applyAlignment="1">
      <alignment vertical="center"/>
    </xf>
    <xf numFmtId="0" fontId="1" fillId="0" borderId="2" xfId="0" applyFont="1" applyFill="1" applyBorder="1" applyAlignment="1">
      <alignment vertical="center"/>
    </xf>
    <xf numFmtId="0" fontId="1" fillId="0" borderId="13" xfId="0" applyFont="1" applyFill="1" applyBorder="1" applyAlignment="1">
      <alignment vertical="center"/>
    </xf>
    <xf numFmtId="0" fontId="1" fillId="0" borderId="13" xfId="0" applyFont="1" applyBorder="1" applyAlignment="1">
      <alignment horizontal="center" wrapText="1"/>
    </xf>
    <xf numFmtId="0" fontId="1" fillId="0" borderId="5" xfId="0" applyFont="1" applyBorder="1" applyAlignment="1">
      <alignment wrapText="1"/>
    </xf>
    <xf numFmtId="0" fontId="1" fillId="31" borderId="2" xfId="0" applyFont="1" applyFill="1" applyBorder="1" applyAlignment="1">
      <alignment vertical="center"/>
    </xf>
    <xf numFmtId="0" fontId="1" fillId="31" borderId="13" xfId="0" applyFont="1" applyFill="1" applyBorder="1" applyAlignment="1">
      <alignment vertical="center"/>
    </xf>
    <xf numFmtId="0" fontId="1" fillId="31" borderId="5" xfId="0" applyFont="1" applyFill="1" applyBorder="1" applyAlignment="1">
      <alignment wrapText="1"/>
    </xf>
    <xf numFmtId="9" fontId="1" fillId="0" borderId="1" xfId="5" applyFont="1" applyFill="1" applyBorder="1" applyAlignment="1">
      <alignment horizontal="center" vertical="center" wrapText="1"/>
    </xf>
    <xf numFmtId="167" fontId="1" fillId="0" borderId="0" xfId="0" applyNumberFormat="1" applyFont="1" applyFill="1" applyBorder="1" applyAlignment="1">
      <alignment horizontal="center" vertical="center" wrapText="1"/>
    </xf>
    <xf numFmtId="2" fontId="1" fillId="31" borderId="13" xfId="0" applyNumberFormat="1" applyFont="1" applyFill="1" applyBorder="1" applyAlignment="1">
      <alignment horizontal="center" vertical="center" wrapText="1"/>
    </xf>
    <xf numFmtId="1" fontId="1" fillId="0" borderId="5" xfId="0" applyNumberFormat="1" applyFont="1" applyFill="1" applyBorder="1" applyAlignment="1">
      <alignment horizontal="center" vertical="center" wrapText="1"/>
    </xf>
    <xf numFmtId="0" fontId="6" fillId="0" borderId="0" xfId="0" applyFont="1" applyFill="1" applyBorder="1" applyAlignment="1">
      <alignment vertical="top" wrapText="1"/>
    </xf>
    <xf numFmtId="0" fontId="1" fillId="3" borderId="1" xfId="0" applyFont="1" applyFill="1" applyBorder="1" applyAlignment="1">
      <alignment horizontal="center" vertical="center" wrapText="1"/>
    </xf>
    <xf numFmtId="0" fontId="1" fillId="31" borderId="13" xfId="0" applyFont="1" applyFill="1" applyBorder="1" applyAlignment="1">
      <alignment horizontal="center" vertical="center" wrapText="1"/>
    </xf>
    <xf numFmtId="0" fontId="28" fillId="0" borderId="0" xfId="0" applyFont="1" applyFill="1" applyBorder="1" applyAlignment="1"/>
    <xf numFmtId="0" fontId="1" fillId="0" borderId="13"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1" fillId="0" borderId="13" xfId="0" applyFont="1" applyBorder="1" applyAlignment="1">
      <alignment horizontal="center" vertical="center" wrapText="1"/>
    </xf>
    <xf numFmtId="0" fontId="1" fillId="0" borderId="13" xfId="0" applyFont="1" applyFill="1" applyBorder="1" applyAlignment="1">
      <alignment wrapText="1"/>
    </xf>
    <xf numFmtId="0" fontId="1" fillId="0" borderId="13" xfId="0" applyFont="1" applyFill="1" applyBorder="1" applyAlignment="1">
      <alignment horizontal="left" vertical="center"/>
    </xf>
    <xf numFmtId="0" fontId="28" fillId="0" borderId="13" xfId="0" applyFont="1" applyFill="1" applyBorder="1" applyAlignment="1">
      <alignment horizontal="left" vertical="center"/>
    </xf>
    <xf numFmtId="0" fontId="9" fillId="0" borderId="0" xfId="0" applyFont="1" applyFill="1" applyBorder="1" applyAlignment="1">
      <alignment horizontal="left" vertical="center"/>
    </xf>
    <xf numFmtId="0" fontId="11" fillId="0" borderId="0" xfId="0" applyFont="1" applyFill="1" applyBorder="1" applyAlignment="1">
      <alignment horizontal="center" vertical="center" wrapText="1"/>
    </xf>
    <xf numFmtId="0" fontId="8" fillId="0" borderId="48" xfId="0" applyFont="1" applyFill="1" applyBorder="1" applyAlignment="1">
      <alignment horizontal="left" vertical="center" wrapText="1"/>
    </xf>
    <xf numFmtId="0" fontId="3" fillId="3" borderId="26" xfId="0" applyFont="1" applyFill="1" applyBorder="1" applyAlignment="1">
      <alignment horizontal="center" vertical="center" wrapText="1"/>
    </xf>
    <xf numFmtId="0" fontId="9" fillId="31" borderId="13" xfId="0" applyFont="1" applyFill="1" applyBorder="1" applyAlignment="1">
      <alignment horizontal="center" vertical="center" wrapText="1"/>
    </xf>
    <xf numFmtId="0" fontId="9" fillId="31" borderId="5" xfId="0" applyFont="1" applyFill="1" applyBorder="1" applyAlignment="1">
      <alignment horizontal="center" vertical="center" wrapText="1"/>
    </xf>
    <xf numFmtId="0" fontId="1"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9" fillId="0" borderId="0" xfId="0" applyFont="1" applyFill="1" applyBorder="1" applyAlignment="1">
      <alignment vertical="center" wrapText="1"/>
    </xf>
    <xf numFmtId="0" fontId="9" fillId="31" borderId="5" xfId="0" applyFont="1" applyFill="1" applyBorder="1" applyAlignment="1">
      <alignment vertical="center" wrapText="1"/>
    </xf>
    <xf numFmtId="0" fontId="9" fillId="31" borderId="13" xfId="0" applyFont="1" applyFill="1" applyBorder="1" applyAlignment="1">
      <alignment vertical="center" wrapText="1"/>
    </xf>
    <xf numFmtId="0" fontId="28" fillId="0" borderId="0" xfId="0" applyFont="1" applyFill="1" applyBorder="1" applyAlignment="1">
      <alignment horizontal="left" vertical="center" wrapText="1"/>
    </xf>
    <xf numFmtId="1" fontId="1" fillId="0" borderId="0" xfId="0" applyNumberFormat="1" applyFont="1" applyFill="1" applyBorder="1" applyAlignment="1">
      <alignment horizontal="left" vertical="center" wrapText="1"/>
    </xf>
    <xf numFmtId="0" fontId="10" fillId="3" borderId="0" xfId="0" applyFont="1" applyFill="1" applyBorder="1" applyAlignment="1">
      <alignment vertical="center"/>
    </xf>
    <xf numFmtId="1"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26"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wrapText="1"/>
    </xf>
    <xf numFmtId="0" fontId="1" fillId="31" borderId="13" xfId="0" applyFont="1" applyFill="1" applyBorder="1" applyAlignment="1">
      <alignment vertical="center" wrapText="1"/>
    </xf>
    <xf numFmtId="0" fontId="1" fillId="31" borderId="5" xfId="0" applyFont="1" applyFill="1" applyBorder="1" applyAlignment="1">
      <alignment vertical="center" wrapText="1"/>
    </xf>
    <xf numFmtId="1" fontId="24" fillId="0" borderId="0" xfId="0" applyNumberFormat="1" applyFont="1" applyFill="1" applyBorder="1" applyAlignment="1"/>
    <xf numFmtId="1" fontId="24" fillId="0" borderId="0" xfId="0" applyNumberFormat="1" applyFont="1" applyFill="1" applyBorder="1" applyAlignment="1">
      <alignment horizontal="center"/>
    </xf>
    <xf numFmtId="0" fontId="1" fillId="0" borderId="0" xfId="0" applyFont="1" applyFill="1" applyBorder="1" applyAlignment="1">
      <alignment horizontal="center" vertical="center"/>
    </xf>
    <xf numFmtId="1" fontId="1" fillId="0" borderId="0" xfId="0" applyNumberFormat="1" applyFont="1" applyFill="1" applyBorder="1"/>
    <xf numFmtId="0" fontId="1" fillId="6" borderId="54" xfId="0" applyFont="1" applyFill="1" applyBorder="1" applyAlignment="1">
      <alignment horizontal="center" vertical="center"/>
    </xf>
    <xf numFmtId="0" fontId="1" fillId="5" borderId="54" xfId="0" applyFont="1" applyFill="1" applyBorder="1" applyAlignment="1">
      <alignment horizontal="center" vertical="center"/>
    </xf>
    <xf numFmtId="0" fontId="1" fillId="30" borderId="14" xfId="0" applyFont="1" applyFill="1" applyBorder="1" applyAlignment="1">
      <alignment horizontal="center" vertical="center"/>
    </xf>
    <xf numFmtId="1" fontId="1" fillId="31" borderId="13" xfId="0" applyNumberFormat="1" applyFont="1" applyFill="1" applyBorder="1"/>
    <xf numFmtId="9" fontId="1" fillId="0" borderId="1" xfId="5" applyFont="1" applyBorder="1" applyAlignment="1">
      <alignment horizontal="center" wrapText="1"/>
    </xf>
    <xf numFmtId="1" fontId="1" fillId="0" borderId="1" xfId="0" applyNumberFormat="1" applyFont="1" applyFill="1" applyBorder="1" applyAlignment="1">
      <alignment horizontal="center" vertical="center"/>
    </xf>
    <xf numFmtId="0" fontId="1" fillId="0" borderId="1" xfId="0" applyFont="1" applyBorder="1" applyAlignment="1">
      <alignment horizontal="center" vertical="center" wrapText="1"/>
    </xf>
    <xf numFmtId="0" fontId="1" fillId="0" borderId="13" xfId="0" applyFont="1" applyFill="1" applyBorder="1" applyAlignment="1">
      <alignment vertical="center" wrapText="1"/>
    </xf>
    <xf numFmtId="2" fontId="1" fillId="0" borderId="0" xfId="0" applyNumberFormat="1" applyFont="1" applyFill="1" applyBorder="1" applyAlignment="1">
      <alignment horizontal="center" wrapText="1"/>
    </xf>
    <xf numFmtId="168" fontId="1" fillId="0" borderId="1" xfId="5" applyNumberFormat="1" applyFont="1" applyBorder="1" applyAlignment="1">
      <alignment horizontal="center" wrapText="1"/>
    </xf>
    <xf numFmtId="0" fontId="1" fillId="0" borderId="5" xfId="0" applyFont="1" applyFill="1" applyBorder="1" applyAlignment="1">
      <alignment horizontal="left" vertical="center"/>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8" fillId="0" borderId="0" xfId="0" applyFont="1" applyFill="1" applyBorder="1" applyAlignment="1">
      <alignment wrapText="1"/>
    </xf>
    <xf numFmtId="2" fontId="1" fillId="0" borderId="0" xfId="0" applyNumberFormat="1" applyFont="1" applyFill="1" applyBorder="1" applyAlignment="1">
      <alignment wrapText="1"/>
    </xf>
    <xf numFmtId="0" fontId="28" fillId="0" borderId="0" xfId="0" applyFont="1" applyFill="1" applyBorder="1" applyAlignment="1">
      <alignment vertical="center"/>
    </xf>
    <xf numFmtId="0" fontId="2" fillId="0" borderId="54"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8" fillId="2" borderId="10" xfId="0" applyFont="1" applyFill="1" applyBorder="1" applyAlignment="1">
      <alignment vertical="center" wrapText="1"/>
    </xf>
    <xf numFmtId="0" fontId="8" fillId="0" borderId="21" xfId="0" applyFont="1" applyFill="1" applyBorder="1" applyAlignment="1">
      <alignment vertical="center" wrapText="1"/>
    </xf>
    <xf numFmtId="0" fontId="1" fillId="31" borderId="5" xfId="0" applyFont="1" applyFill="1" applyBorder="1" applyAlignment="1">
      <alignment vertical="center"/>
    </xf>
    <xf numFmtId="0" fontId="6" fillId="0" borderId="9" xfId="0" applyFont="1" applyFill="1" applyBorder="1" applyAlignment="1">
      <alignment vertical="center" wrapText="1"/>
    </xf>
    <xf numFmtId="0" fontId="6" fillId="0" borderId="0" xfId="0" applyFont="1" applyFill="1" applyBorder="1" applyAlignment="1">
      <alignment vertical="center" wrapText="1"/>
    </xf>
    <xf numFmtId="0" fontId="0" fillId="0" borderId="0" xfId="0" applyFill="1" applyBorder="1" applyAlignment="1">
      <alignment vertical="center" wrapText="1"/>
    </xf>
    <xf numFmtId="2" fontId="3" fillId="0" borderId="0" xfId="0" applyNumberFormat="1" applyFont="1" applyFill="1" applyBorder="1" applyAlignment="1">
      <alignment horizontal="center" vertical="center"/>
    </xf>
    <xf numFmtId="0" fontId="3" fillId="32" borderId="0" xfId="0" applyFont="1" applyFill="1" applyBorder="1" applyAlignment="1">
      <alignment horizontal="center" vertical="center" wrapText="1"/>
    </xf>
    <xf numFmtId="0" fontId="3" fillId="32" borderId="42" xfId="0" applyFont="1" applyFill="1" applyBorder="1" applyAlignment="1">
      <alignment horizontal="center" vertical="center" wrapText="1"/>
    </xf>
    <xf numFmtId="0" fontId="3" fillId="32" borderId="3" xfId="0" applyFont="1" applyFill="1" applyBorder="1" applyAlignment="1">
      <alignment horizontal="center" vertical="center" wrapText="1"/>
    </xf>
    <xf numFmtId="0" fontId="3" fillId="32" borderId="17"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1" xfId="0" applyBorder="1" applyAlignment="1">
      <alignment horizontal="center"/>
    </xf>
    <xf numFmtId="9" fontId="1" fillId="0" borderId="1" xfId="5"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2" fontId="3" fillId="0" borderId="0" xfId="0" applyNumberFormat="1" applyFont="1" applyFill="1" applyBorder="1" applyAlignment="1">
      <alignment horizontal="center" vertical="center"/>
    </xf>
    <xf numFmtId="0" fontId="3" fillId="0" borderId="18" xfId="0" applyFont="1" applyFill="1" applyBorder="1" applyAlignment="1">
      <alignment horizontal="center" vertical="center" textRotation="90" wrapText="1"/>
    </xf>
    <xf numFmtId="0" fontId="2" fillId="0" borderId="0"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6" fillId="0" borderId="48"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0" borderId="2" xfId="0" applyBorder="1" applyAlignment="1">
      <alignment horizontal="left"/>
    </xf>
    <xf numFmtId="0" fontId="2" fillId="0" borderId="1" xfId="0" applyFont="1" applyFill="1" applyBorder="1" applyAlignment="1">
      <alignment horizontal="left" vertical="center" wrapText="1"/>
    </xf>
    <xf numFmtId="0" fontId="3" fillId="32" borderId="0" xfId="0" applyFont="1" applyFill="1" applyBorder="1" applyAlignment="1">
      <alignment horizontal="center" vertical="center" wrapText="1"/>
    </xf>
    <xf numFmtId="169" fontId="1" fillId="0" borderId="1" xfId="0" applyNumberFormat="1" applyFont="1" applyBorder="1" applyAlignment="1">
      <alignment horizontal="center" wrapText="1"/>
    </xf>
    <xf numFmtId="0" fontId="1" fillId="34" borderId="1" xfId="0" applyFont="1" applyFill="1" applyBorder="1" applyAlignment="1">
      <alignment horizontal="center" vertical="center" wrapText="1"/>
    </xf>
    <xf numFmtId="0" fontId="1" fillId="35" borderId="1" xfId="0" applyFont="1" applyFill="1" applyBorder="1" applyAlignment="1">
      <alignment horizontal="center" vertical="center" wrapText="1"/>
    </xf>
    <xf numFmtId="0" fontId="1" fillId="36" borderId="1" xfId="0" applyFont="1" applyFill="1" applyBorder="1" applyAlignment="1">
      <alignment horizontal="center" vertical="center" wrapText="1"/>
    </xf>
    <xf numFmtId="0" fontId="26" fillId="37" borderId="1"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8" fillId="3" borderId="14" xfId="0" applyFont="1" applyFill="1" applyBorder="1" applyAlignment="1">
      <alignment vertical="center" wrapText="1"/>
    </xf>
    <xf numFmtId="0" fontId="8" fillId="3" borderId="9" xfId="0" applyFont="1" applyFill="1" applyBorder="1" applyAlignment="1">
      <alignment vertical="center" wrapText="1"/>
    </xf>
    <xf numFmtId="0" fontId="8" fillId="3" borderId="10" xfId="0" applyFont="1" applyFill="1" applyBorder="1" applyAlignment="1">
      <alignment vertical="center" wrapText="1"/>
    </xf>
    <xf numFmtId="0" fontId="8" fillId="2" borderId="14" xfId="0" applyFont="1" applyFill="1" applyBorder="1" applyAlignment="1">
      <alignment vertical="center" wrapText="1"/>
    </xf>
    <xf numFmtId="0" fontId="8" fillId="2" borderId="9" xfId="0" applyFont="1" applyFill="1" applyBorder="1" applyAlignment="1">
      <alignment vertical="center" wrapText="1"/>
    </xf>
    <xf numFmtId="0" fontId="8" fillId="0" borderId="14" xfId="0" applyFont="1" applyFill="1" applyBorder="1" applyAlignment="1">
      <alignment vertical="center" wrapText="1"/>
    </xf>
    <xf numFmtId="0" fontId="8" fillId="0" borderId="9" xfId="0" applyFont="1" applyFill="1" applyBorder="1" applyAlignment="1">
      <alignment vertical="center" wrapText="1"/>
    </xf>
    <xf numFmtId="0" fontId="8" fillId="0" borderId="10" xfId="0" applyFont="1" applyFill="1" applyBorder="1" applyAlignment="1">
      <alignment vertical="center" wrapText="1"/>
    </xf>
    <xf numFmtId="0" fontId="0" fillId="0" borderId="10" xfId="0" applyBorder="1" applyAlignment="1"/>
    <xf numFmtId="0" fontId="28" fillId="0" borderId="9" xfId="0" applyFont="1" applyFill="1" applyBorder="1" applyAlignment="1">
      <alignment horizontal="center" wrapText="1"/>
    </xf>
    <xf numFmtId="2" fontId="1" fillId="0" borderId="1" xfId="0" applyNumberFormat="1" applyFont="1" applyBorder="1" applyAlignment="1">
      <alignment horizontal="center" vertical="center" wrapText="1"/>
    </xf>
    <xf numFmtId="167" fontId="1" fillId="0" borderId="0" xfId="0" applyNumberFormat="1" applyFont="1" applyBorder="1" applyAlignment="1">
      <alignment horizontal="center" vertical="center" wrapText="1"/>
    </xf>
    <xf numFmtId="9" fontId="1" fillId="0" borderId="0" xfId="5" applyNumberFormat="1" applyFont="1" applyFill="1" applyBorder="1" applyAlignment="1">
      <alignment horizontal="center" vertical="center" wrapText="1"/>
    </xf>
    <xf numFmtId="0" fontId="1" fillId="0" borderId="54" xfId="0" applyFont="1" applyBorder="1" applyAlignment="1">
      <alignment horizontal="center" vertical="center" wrapText="1"/>
    </xf>
    <xf numFmtId="0" fontId="1" fillId="0" borderId="2" xfId="0" applyFont="1" applyBorder="1" applyAlignment="1">
      <alignment horizontal="center" vertical="center" wrapText="1"/>
    </xf>
    <xf numFmtId="10" fontId="1" fillId="0" borderId="1" xfId="5" applyNumberFormat="1" applyFont="1" applyBorder="1" applyAlignment="1">
      <alignment horizontal="center" wrapText="1"/>
    </xf>
    <xf numFmtId="0" fontId="1" fillId="0" borderId="54" xfId="0" applyFont="1" applyFill="1" applyBorder="1" applyAlignment="1">
      <alignment horizontal="center" vertical="center" wrapText="1"/>
    </xf>
    <xf numFmtId="0" fontId="1" fillId="0" borderId="0" xfId="0" applyFont="1" applyFill="1" applyBorder="1" applyAlignment="1">
      <alignment horizontal="center"/>
    </xf>
    <xf numFmtId="0" fontId="1" fillId="0" borderId="1" xfId="0" applyFont="1" applyFill="1" applyBorder="1" applyAlignment="1">
      <alignment vertical="center"/>
    </xf>
    <xf numFmtId="1" fontId="1" fillId="0" borderId="54" xfId="0" applyNumberFormat="1" applyFont="1" applyFill="1" applyBorder="1" applyAlignment="1">
      <alignment horizontal="center" vertical="center" wrapText="1"/>
    </xf>
    <xf numFmtId="1" fontId="1" fillId="0" borderId="15" xfId="0" applyNumberFormat="1" applyFont="1" applyFill="1" applyBorder="1" applyAlignment="1">
      <alignment horizontal="center" vertical="center" wrapText="1"/>
    </xf>
    <xf numFmtId="0" fontId="1" fillId="0" borderId="54" xfId="0" applyFont="1" applyBorder="1" applyAlignment="1">
      <alignment horizontal="center" wrapText="1"/>
    </xf>
    <xf numFmtId="1" fontId="1" fillId="0" borderId="15" xfId="0" applyNumberFormat="1" applyFont="1" applyFill="1" applyBorder="1" applyAlignment="1">
      <alignment horizontal="center" vertical="center"/>
    </xf>
    <xf numFmtId="0" fontId="1" fillId="0" borderId="15" xfId="0" applyFont="1" applyBorder="1" applyAlignment="1">
      <alignment horizontal="center" wrapText="1"/>
    </xf>
    <xf numFmtId="0" fontId="1" fillId="0" borderId="15" xfId="0" applyFont="1" applyBorder="1" applyAlignment="1">
      <alignment horizontal="center"/>
    </xf>
    <xf numFmtId="0" fontId="1" fillId="0" borderId="15" xfId="0" applyFont="1" applyFill="1" applyBorder="1" applyAlignment="1">
      <alignment horizontal="center"/>
    </xf>
    <xf numFmtId="0" fontId="1" fillId="0" borderId="15" xfId="0" applyFont="1" applyFill="1" applyBorder="1" applyAlignment="1">
      <alignment horizontal="center" wrapText="1"/>
    </xf>
    <xf numFmtId="168" fontId="0" fillId="0" borderId="1" xfId="5" applyNumberFormat="1" applyFont="1" applyBorder="1" applyAlignment="1">
      <alignment horizontal="center"/>
    </xf>
    <xf numFmtId="0" fontId="26" fillId="40" borderId="1" xfId="0" applyFont="1" applyFill="1" applyBorder="1" applyAlignment="1">
      <alignment horizontal="center" vertical="center" wrapText="1"/>
    </xf>
    <xf numFmtId="0" fontId="1" fillId="41" borderId="14" xfId="0" applyFont="1" applyFill="1" applyBorder="1" applyAlignment="1">
      <alignment horizontal="center" vertical="center" wrapText="1"/>
    </xf>
    <xf numFmtId="0" fontId="1" fillId="41" borderId="10" xfId="0" applyFont="1" applyFill="1" applyBorder="1" applyAlignment="1">
      <alignment horizontal="center" vertical="center" wrapText="1"/>
    </xf>
    <xf numFmtId="0" fontId="28" fillId="0" borderId="60"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26" fillId="37" borderId="54" xfId="0" applyFont="1" applyFill="1" applyBorder="1" applyAlignment="1">
      <alignment horizontal="center" vertical="center" wrapText="1"/>
    </xf>
    <xf numFmtId="0" fontId="26" fillId="37" borderId="15" xfId="0" applyFont="1" applyFill="1" applyBorder="1" applyAlignment="1">
      <alignment horizontal="center" vertical="center" wrapText="1"/>
    </xf>
    <xf numFmtId="167" fontId="1" fillId="0" borderId="15" xfId="0" applyNumberFormat="1" applyFont="1" applyFill="1" applyBorder="1" applyAlignment="1">
      <alignment horizontal="center" vertical="center" wrapText="1"/>
    </xf>
    <xf numFmtId="0" fontId="1" fillId="38" borderId="15" xfId="0" applyFont="1" applyFill="1" applyBorder="1" applyAlignment="1">
      <alignment horizontal="center" vertical="center" wrapText="1"/>
    </xf>
    <xf numFmtId="0" fontId="1" fillId="39" borderId="15" xfId="0" applyFont="1" applyFill="1" applyBorder="1" applyAlignment="1">
      <alignment horizontal="center" vertical="center" wrapText="1"/>
    </xf>
    <xf numFmtId="0" fontId="1" fillId="39" borderId="54" xfId="0" applyFont="1" applyFill="1" applyBorder="1" applyAlignment="1">
      <alignment horizontal="center" vertical="center" wrapText="1"/>
    </xf>
    <xf numFmtId="0" fontId="1" fillId="38" borderId="54" xfId="0" applyFont="1" applyFill="1" applyBorder="1" applyAlignment="1">
      <alignment horizontal="center" vertical="center" wrapText="1"/>
    </xf>
    <xf numFmtId="9" fontId="1" fillId="0" borderId="15" xfId="5" applyFont="1" applyFill="1" applyBorder="1" applyAlignment="1">
      <alignment horizontal="center" vertical="center" wrapText="1"/>
    </xf>
    <xf numFmtId="0" fontId="1" fillId="42" borderId="1" xfId="0" applyFont="1" applyFill="1" applyBorder="1" applyAlignment="1">
      <alignment horizontal="center" vertical="center" wrapText="1"/>
    </xf>
    <xf numFmtId="0" fontId="1" fillId="43" borderId="1" xfId="0" applyFont="1" applyFill="1" applyBorder="1" applyAlignment="1">
      <alignment horizontal="center" vertical="center" wrapText="1"/>
    </xf>
    <xf numFmtId="0" fontId="1" fillId="44" borderId="1" xfId="0" applyFont="1" applyFill="1" applyBorder="1" applyAlignment="1">
      <alignment horizontal="center" vertical="center" wrapText="1"/>
    </xf>
    <xf numFmtId="0" fontId="0" fillId="45" borderId="14" xfId="0" applyFill="1" applyBorder="1"/>
    <xf numFmtId="0" fontId="1" fillId="45" borderId="10" xfId="0" applyFont="1" applyFill="1" applyBorder="1" applyAlignment="1">
      <alignment horizontal="center" vertical="center" wrapText="1"/>
    </xf>
    <xf numFmtId="0" fontId="28" fillId="0" borderId="15" xfId="0" applyFont="1" applyBorder="1" applyAlignment="1">
      <alignment horizontal="center" wrapText="1"/>
    </xf>
    <xf numFmtId="0" fontId="28" fillId="0" borderId="54" xfId="0" applyFont="1" applyBorder="1" applyAlignment="1">
      <alignment horizontal="center"/>
    </xf>
    <xf numFmtId="1" fontId="1" fillId="0" borderId="15" xfId="0" applyNumberFormat="1" applyFont="1" applyBorder="1" applyAlignment="1">
      <alignment horizontal="center" vertical="center" wrapText="1"/>
    </xf>
    <xf numFmtId="0" fontId="0" fillId="46" borderId="8" xfId="0" applyFill="1" applyBorder="1"/>
    <xf numFmtId="0" fontId="1" fillId="46" borderId="11" xfId="0" applyFont="1" applyFill="1" applyBorder="1" applyAlignment="1">
      <alignment horizontal="center" vertical="center" wrapText="1"/>
    </xf>
    <xf numFmtId="0" fontId="26" fillId="40" borderId="54" xfId="0" applyFont="1" applyFill="1" applyBorder="1" applyAlignment="1">
      <alignment horizontal="center" vertical="center" wrapText="1"/>
    </xf>
    <xf numFmtId="0" fontId="26" fillId="40" borderId="15" xfId="0" applyFont="1" applyFill="1" applyBorder="1" applyAlignment="1">
      <alignment horizontal="center" vertical="center" wrapText="1"/>
    </xf>
    <xf numFmtId="0" fontId="0" fillId="47" borderId="8" xfId="0" applyFill="1" applyBorder="1"/>
    <xf numFmtId="0" fontId="1" fillId="47" borderId="11" xfId="0" applyFont="1" applyFill="1" applyBorder="1" applyAlignment="1">
      <alignment horizontal="center" vertical="center" wrapText="1"/>
    </xf>
    <xf numFmtId="0" fontId="0" fillId="48" borderId="8" xfId="0" applyFill="1" applyBorder="1"/>
    <xf numFmtId="0" fontId="1" fillId="48" borderId="11" xfId="0" applyFont="1" applyFill="1" applyBorder="1" applyAlignment="1">
      <alignment horizontal="center" vertical="center" wrapText="1"/>
    </xf>
    <xf numFmtId="0" fontId="3" fillId="0" borderId="18" xfId="0" applyFont="1" applyFill="1" applyBorder="1" applyAlignment="1">
      <alignment horizontal="center" vertical="center" textRotation="90" wrapText="1"/>
    </xf>
    <xf numFmtId="0" fontId="3" fillId="0" borderId="34" xfId="0" applyFont="1" applyFill="1" applyBorder="1" applyAlignment="1">
      <alignment horizontal="center" vertical="center" textRotation="90" wrapText="1"/>
    </xf>
    <xf numFmtId="0" fontId="3" fillId="0" borderId="17" xfId="0" applyFont="1" applyFill="1" applyBorder="1" applyAlignment="1">
      <alignment horizontal="center" vertical="center" textRotation="90" wrapText="1"/>
    </xf>
    <xf numFmtId="0" fontId="3" fillId="0" borderId="0" xfId="0" applyFont="1" applyFill="1" applyBorder="1" applyAlignment="1">
      <alignment horizontal="center" vertical="center" textRotation="90" wrapText="1"/>
    </xf>
    <xf numFmtId="0" fontId="3" fillId="32"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1" fillId="0" borderId="1" xfId="0" applyFont="1" applyFill="1" applyBorder="1" applyAlignment="1">
      <alignment vertical="center" wrapText="1"/>
    </xf>
    <xf numFmtId="0" fontId="1" fillId="39" borderId="1" xfId="0" applyFont="1" applyFill="1" applyBorder="1" applyAlignment="1">
      <alignment horizontal="center" vertical="center" wrapText="1"/>
    </xf>
    <xf numFmtId="0" fontId="26" fillId="49" borderId="5" xfId="0" applyFont="1" applyFill="1" applyBorder="1" applyAlignment="1">
      <alignment horizontal="center" vertical="center" wrapText="1"/>
    </xf>
    <xf numFmtId="0" fontId="1" fillId="38" borderId="2"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2" fillId="0" borderId="21" xfId="0" applyFont="1" applyFill="1" applyBorder="1" applyAlignment="1">
      <alignment horizontal="left" vertical="center" wrapText="1"/>
    </xf>
    <xf numFmtId="0" fontId="10" fillId="0" borderId="0" xfId="0" applyFont="1" applyFill="1" applyBorder="1" applyAlignment="1">
      <alignment vertical="center"/>
    </xf>
    <xf numFmtId="0" fontId="0" fillId="0" borderId="0" xfId="0" applyFill="1" applyAlignment="1">
      <alignment horizontal="left"/>
    </xf>
    <xf numFmtId="0" fontId="2" fillId="0" borderId="18" xfId="0" applyFont="1" applyFill="1" applyBorder="1" applyAlignment="1">
      <alignment vertical="center" wrapText="1"/>
    </xf>
    <xf numFmtId="0" fontId="6" fillId="0" borderId="0" xfId="0" quotePrefix="1" applyFont="1" applyFill="1" applyBorder="1" applyAlignment="1">
      <alignment horizontal="left" vertical="center" wrapText="1"/>
    </xf>
    <xf numFmtId="0" fontId="3" fillId="0" borderId="17" xfId="0" applyFont="1" applyFill="1" applyBorder="1" applyAlignment="1">
      <alignment horizontal="center" vertical="center" textRotation="90" wrapText="1"/>
    </xf>
    <xf numFmtId="0" fontId="3" fillId="0" borderId="0" xfId="0" applyFont="1" applyFill="1" applyBorder="1" applyAlignment="1">
      <alignment horizontal="center" vertical="center" textRotation="90" wrapText="1"/>
    </xf>
    <xf numFmtId="0" fontId="3" fillId="32"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textRotation="90" wrapText="1"/>
    </xf>
    <xf numFmtId="0" fontId="3" fillId="0" borderId="46" xfId="0" applyFont="1" applyFill="1" applyBorder="1" applyAlignment="1">
      <alignment horizontal="center" vertical="center" textRotation="90" wrapText="1"/>
    </xf>
    <xf numFmtId="0" fontId="1" fillId="0" borderId="1" xfId="0" applyFont="1" applyBorder="1" applyAlignment="1">
      <alignment horizontal="center" vertical="center" wrapText="1"/>
    </xf>
    <xf numFmtId="0" fontId="6"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2" fillId="0" borderId="48" xfId="0" applyFont="1" applyFill="1" applyBorder="1" applyAlignment="1">
      <alignment horizontal="left" vertical="center"/>
    </xf>
    <xf numFmtId="0" fontId="2" fillId="0" borderId="2" xfId="0" applyFont="1" applyFill="1" applyBorder="1" applyAlignment="1">
      <alignment vertical="center" wrapText="1"/>
    </xf>
    <xf numFmtId="0" fontId="2" fillId="0" borderId="4"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0" fillId="0" borderId="11" xfId="0" applyBorder="1"/>
    <xf numFmtId="0" fontId="3" fillId="0" borderId="0" xfId="0" applyFont="1" applyFill="1" applyBorder="1" applyAlignment="1">
      <alignment horizontal="center" vertical="center" textRotation="90" wrapText="1"/>
    </xf>
    <xf numFmtId="0" fontId="3" fillId="0" borderId="17" xfId="0" applyFont="1" applyFill="1" applyBorder="1" applyAlignment="1">
      <alignment horizontal="center" vertical="center" textRotation="90" wrapText="1"/>
    </xf>
    <xf numFmtId="0" fontId="1" fillId="0" borderId="1" xfId="0" applyFont="1" applyFill="1" applyBorder="1" applyAlignment="1">
      <alignment horizontal="center" wrapText="1"/>
    </xf>
    <xf numFmtId="0" fontId="3" fillId="0" borderId="7" xfId="0" applyFont="1" applyFill="1" applyBorder="1" applyAlignment="1">
      <alignment horizontal="center" vertical="center" wrapText="1"/>
    </xf>
    <xf numFmtId="0" fontId="3" fillId="32"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 fillId="0" borderId="0" xfId="0" applyFont="1" applyFill="1" applyBorder="1" applyAlignment="1">
      <alignment horizontal="left" vertical="center"/>
    </xf>
    <xf numFmtId="0" fontId="2" fillId="2" borderId="54" xfId="0" applyFont="1" applyFill="1" applyBorder="1" applyAlignment="1">
      <alignment horizontal="left" vertical="center" wrapText="1"/>
    </xf>
    <xf numFmtId="0" fontId="2" fillId="2" borderId="0" xfId="0" applyFont="1" applyFill="1" applyBorder="1" applyAlignment="1">
      <alignment horizontal="left" vertical="center" wrapText="1"/>
    </xf>
    <xf numFmtId="0" fontId="8" fillId="2" borderId="0" xfId="0" applyFont="1" applyFill="1" applyBorder="1" applyAlignment="1">
      <alignment vertical="center" wrapText="1"/>
    </xf>
    <xf numFmtId="0" fontId="3" fillId="0" borderId="61" xfId="0" applyFont="1" applyFill="1" applyBorder="1" applyAlignment="1">
      <alignment horizontal="center" vertical="center" wrapText="1"/>
    </xf>
    <xf numFmtId="0" fontId="2" fillId="0" borderId="15" xfId="0" applyFont="1" applyFill="1" applyBorder="1" applyAlignment="1">
      <alignment horizontal="left" vertical="center" wrapText="1"/>
    </xf>
    <xf numFmtId="0" fontId="6" fillId="32" borderId="18" xfId="0" applyFont="1" applyFill="1" applyBorder="1" applyAlignment="1">
      <alignment horizontal="center" vertical="center" wrapText="1"/>
    </xf>
    <xf numFmtId="0" fontId="3" fillId="50" borderId="1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6"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41" fillId="0" borderId="0" xfId="0" applyFont="1" applyAlignment="1">
      <alignment wrapText="1"/>
    </xf>
    <xf numFmtId="0" fontId="41" fillId="0" borderId="0" xfId="0" applyFont="1" applyFill="1" applyAlignment="1">
      <alignment wrapText="1"/>
    </xf>
    <xf numFmtId="0" fontId="0" fillId="0" borderId="1" xfId="0" applyBorder="1" applyAlignment="1">
      <alignment horizontal="center" vertical="center"/>
    </xf>
    <xf numFmtId="1" fontId="42" fillId="0" borderId="1" xfId="0" applyNumberFormat="1" applyFont="1" applyBorder="1" applyAlignment="1">
      <alignment horizontal="center" vertical="center"/>
    </xf>
    <xf numFmtId="167" fontId="43" fillId="0" borderId="1" xfId="0" applyNumberFormat="1" applyFont="1" applyFill="1" applyBorder="1" applyAlignment="1">
      <alignment horizontal="center" vertical="center" wrapText="1"/>
    </xf>
    <xf numFmtId="9" fontId="43" fillId="0" borderId="1" xfId="5" applyFont="1" applyFill="1" applyBorder="1" applyAlignment="1">
      <alignment horizontal="center" vertical="center" wrapText="1"/>
    </xf>
    <xf numFmtId="9" fontId="43" fillId="0" borderId="1" xfId="5" applyFont="1" applyFill="1" applyBorder="1" applyAlignment="1">
      <alignment horizontal="center" wrapText="1"/>
    </xf>
    <xf numFmtId="169" fontId="43" fillId="8" borderId="1" xfId="0" applyNumberFormat="1" applyFont="1" applyFill="1" applyBorder="1" applyAlignment="1">
      <alignment horizontal="center" vertical="center" wrapText="1"/>
    </xf>
    <xf numFmtId="167" fontId="43" fillId="0" borderId="1" xfId="0" applyNumberFormat="1" applyFont="1" applyFill="1" applyBorder="1" applyAlignment="1">
      <alignment horizontal="center" wrapText="1"/>
    </xf>
    <xf numFmtId="0" fontId="1" fillId="0" borderId="0" xfId="0" quotePrefix="1" applyFont="1" applyAlignment="1">
      <alignment wrapText="1"/>
    </xf>
    <xf numFmtId="0" fontId="3" fillId="0" borderId="17"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4" xfId="0" applyFont="1" applyFill="1" applyBorder="1" applyAlignment="1">
      <alignment vertical="center" wrapText="1"/>
    </xf>
    <xf numFmtId="0" fontId="3" fillId="0" borderId="4" xfId="0" applyFont="1" applyFill="1" applyBorder="1" applyAlignment="1">
      <alignment vertical="center" textRotation="90" wrapText="1"/>
    </xf>
    <xf numFmtId="0" fontId="1" fillId="0" borderId="1" xfId="0" applyFont="1" applyFill="1" applyBorder="1" applyAlignment="1">
      <alignment horizontal="center" vertical="center" wrapText="1"/>
    </xf>
    <xf numFmtId="170" fontId="26" fillId="0" borderId="0" xfId="0" applyNumberFormat="1" applyFont="1" applyAlignment="1">
      <alignment wrapText="1"/>
    </xf>
    <xf numFmtId="168" fontId="1" fillId="0" borderId="15" xfId="5" applyNumberFormat="1" applyFont="1" applyFill="1" applyBorder="1" applyAlignment="1">
      <alignment wrapText="1"/>
    </xf>
    <xf numFmtId="4" fontId="1" fillId="0" borderId="1" xfId="0" applyNumberFormat="1" applyFont="1" applyFill="1" applyBorder="1" applyAlignment="1">
      <alignment horizontal="center" vertical="center" wrapText="1"/>
    </xf>
    <xf numFmtId="0" fontId="1" fillId="9" borderId="1" xfId="0" applyFont="1" applyFill="1" applyBorder="1" applyAlignment="1">
      <alignment horizontal="center" vertical="center" wrapText="1"/>
    </xf>
    <xf numFmtId="3" fontId="1" fillId="0" borderId="1" xfId="0" applyNumberFormat="1" applyFont="1" applyBorder="1" applyAlignment="1">
      <alignment horizontal="center" wrapText="1"/>
    </xf>
    <xf numFmtId="0" fontId="1" fillId="0" borderId="1" xfId="0" applyFont="1" applyBorder="1" applyAlignment="1">
      <alignment horizontal="center" vertical="center"/>
    </xf>
    <xf numFmtId="0" fontId="1" fillId="32" borderId="1" xfId="0" applyFont="1" applyFill="1" applyBorder="1" applyAlignment="1">
      <alignment horizontal="center" vertical="center"/>
    </xf>
    <xf numFmtId="0" fontId="25" fillId="0" borderId="1" xfId="0" applyFont="1" applyBorder="1" applyAlignment="1">
      <alignment horizontal="center" vertical="center"/>
    </xf>
    <xf numFmtId="1" fontId="1" fillId="3" borderId="1" xfId="0" applyNumberFormat="1" applyFont="1" applyFill="1" applyBorder="1" applyAlignment="1">
      <alignment horizontal="center"/>
    </xf>
    <xf numFmtId="1" fontId="1" fillId="3"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wrapText="1"/>
    </xf>
    <xf numFmtId="0" fontId="1" fillId="0" borderId="1"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9" xfId="0" applyFont="1" applyBorder="1" applyAlignment="1">
      <alignment horizontal="center" vertical="center" wrapText="1"/>
    </xf>
    <xf numFmtId="0" fontId="1" fillId="0" borderId="14" xfId="0" applyFont="1" applyFill="1" applyBorder="1" applyAlignment="1">
      <alignment horizontal="left" vertical="center"/>
    </xf>
    <xf numFmtId="0" fontId="1" fillId="0" borderId="9" xfId="0" applyFont="1" applyFill="1" applyBorder="1" applyAlignment="1">
      <alignment vertical="center" wrapText="1"/>
    </xf>
    <xf numFmtId="0" fontId="1" fillId="0" borderId="14" xfId="0" applyFont="1" applyBorder="1" applyAlignment="1">
      <alignment horizontal="center" wrapText="1"/>
    </xf>
    <xf numFmtId="0" fontId="28" fillId="0" borderId="9" xfId="0" applyFont="1" applyBorder="1" applyAlignment="1">
      <alignment horizontal="left" vertical="center" wrapText="1"/>
    </xf>
    <xf numFmtId="0" fontId="28" fillId="0" borderId="14" xfId="0" applyFont="1" applyFill="1" applyBorder="1" applyAlignment="1">
      <alignment horizontal="left" vertical="center"/>
    </xf>
    <xf numFmtId="0" fontId="1" fillId="0" borderId="69" xfId="0" applyFont="1" applyBorder="1" applyAlignment="1">
      <alignment wrapText="1"/>
    </xf>
    <xf numFmtId="1" fontId="1" fillId="0" borderId="10" xfId="1" applyNumberFormat="1" applyFont="1" applyFill="1" applyBorder="1" applyAlignment="1">
      <alignment horizontal="center" vertical="center" wrapText="1"/>
    </xf>
    <xf numFmtId="166" fontId="1" fillId="0" borderId="9" xfId="0" applyNumberFormat="1" applyFont="1" applyFill="1" applyBorder="1" applyAlignment="1">
      <alignment horizontal="center" wrapText="1"/>
    </xf>
    <xf numFmtId="0" fontId="28" fillId="0" borderId="14" xfId="0" applyFont="1" applyFill="1" applyBorder="1" applyAlignment="1">
      <alignment horizontal="left" vertical="center" wrapText="1"/>
    </xf>
    <xf numFmtId="1" fontId="1" fillId="0" borderId="9" xfId="0" applyNumberFormat="1" applyFont="1" applyFill="1" applyBorder="1" applyAlignment="1">
      <alignment horizontal="center" wrapText="1"/>
    </xf>
    <xf numFmtId="0" fontId="1" fillId="0" borderId="13" xfId="0" applyFont="1" applyFill="1" applyBorder="1" applyAlignment="1">
      <alignment horizontal="left" vertical="center" wrapText="1"/>
    </xf>
    <xf numFmtId="0" fontId="23" fillId="0" borderId="10" xfId="0" applyFont="1" applyFill="1" applyBorder="1" applyAlignment="1">
      <alignment horizontal="center" vertical="center" wrapText="1"/>
    </xf>
    <xf numFmtId="0" fontId="1" fillId="0" borderId="2" xfId="0" applyFont="1" applyFill="1" applyBorder="1" applyAlignment="1">
      <alignment horizontal="center" wrapText="1"/>
    </xf>
    <xf numFmtId="0" fontId="1" fillId="0" borderId="9" xfId="0" applyFont="1" applyFill="1" applyBorder="1" applyAlignment="1">
      <alignment horizontal="left"/>
    </xf>
    <xf numFmtId="0" fontId="1" fillId="0" borderId="9" xfId="0" applyFont="1" applyBorder="1" applyAlignment="1">
      <alignment horizontal="left"/>
    </xf>
    <xf numFmtId="0" fontId="36" fillId="0" borderId="9" xfId="0" applyFont="1" applyFill="1" applyBorder="1" applyAlignment="1">
      <alignment horizontal="center" vertical="center" wrapText="1"/>
    </xf>
    <xf numFmtId="0" fontId="1" fillId="0" borderId="14" xfId="0" applyFont="1" applyFill="1" applyBorder="1" applyAlignment="1">
      <alignment vertical="center"/>
    </xf>
    <xf numFmtId="0" fontId="1" fillId="0" borderId="9" xfId="0" applyFont="1" applyBorder="1" applyAlignment="1">
      <alignment wrapText="1"/>
    </xf>
    <xf numFmtId="0" fontId="1" fillId="0" borderId="10" xfId="0" applyFont="1" applyBorder="1" applyAlignment="1">
      <alignment wrapText="1"/>
    </xf>
    <xf numFmtId="0" fontId="1" fillId="0" borderId="14" xfId="0" applyFont="1" applyFill="1" applyBorder="1" applyAlignment="1">
      <alignment horizontal="center" wrapText="1"/>
    </xf>
    <xf numFmtId="0" fontId="32" fillId="0" borderId="14"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28" fillId="0" borderId="9" xfId="0" applyFont="1" applyFill="1" applyBorder="1" applyAlignment="1">
      <alignment vertical="center"/>
    </xf>
    <xf numFmtId="1" fontId="28" fillId="0" borderId="9" xfId="0" applyNumberFormat="1" applyFont="1" applyFill="1" applyBorder="1" applyAlignment="1">
      <alignment horizontal="left" vertical="center"/>
    </xf>
    <xf numFmtId="0" fontId="1" fillId="0" borderId="9" xfId="0" applyFont="1" applyFill="1" applyBorder="1" applyAlignment="1">
      <alignment vertical="center"/>
    </xf>
    <xf numFmtId="0" fontId="1" fillId="0" borderId="10" xfId="0" applyFont="1" applyFill="1" applyBorder="1" applyAlignment="1">
      <alignment wrapText="1"/>
    </xf>
    <xf numFmtId="0" fontId="9" fillId="0" borderId="14" xfId="0" applyFont="1" applyFill="1" applyBorder="1" applyAlignment="1">
      <alignment horizontal="center" vertical="center" wrapText="1"/>
    </xf>
    <xf numFmtId="0" fontId="1" fillId="0" borderId="9" xfId="0" applyFont="1" applyFill="1" applyBorder="1" applyAlignment="1">
      <alignment wrapText="1"/>
    </xf>
    <xf numFmtId="0" fontId="0" fillId="0" borderId="9" xfId="0" applyBorder="1"/>
    <xf numFmtId="0" fontId="28" fillId="0" borderId="9" xfId="0" applyFont="1" applyBorder="1"/>
    <xf numFmtId="0" fontId="28" fillId="0" borderId="9" xfId="0" applyFont="1" applyBorder="1" applyAlignment="1">
      <alignment vertical="top"/>
    </xf>
    <xf numFmtId="0" fontId="28" fillId="0" borderId="10" xfId="0" applyFont="1" applyBorder="1" applyAlignment="1">
      <alignment vertical="top"/>
    </xf>
    <xf numFmtId="1" fontId="28" fillId="0" borderId="14" xfId="0" applyNumberFormat="1" applyFont="1" applyFill="1" applyBorder="1" applyAlignment="1">
      <alignment horizontal="left" vertical="center"/>
    </xf>
    <xf numFmtId="1" fontId="1" fillId="0" borderId="9" xfId="0" applyNumberFormat="1" applyFont="1" applyFill="1" applyBorder="1" applyAlignment="1">
      <alignment horizontal="center" vertical="center" wrapText="1"/>
    </xf>
    <xf numFmtId="0" fontId="1" fillId="0" borderId="14" xfId="0" applyFont="1" applyFill="1" applyBorder="1" applyAlignment="1">
      <alignment wrapText="1"/>
    </xf>
    <xf numFmtId="0" fontId="44" fillId="0" borderId="2" xfId="0" applyFont="1" applyFill="1" applyBorder="1" applyAlignment="1">
      <alignment horizontal="left" vertical="center"/>
    </xf>
    <xf numFmtId="0" fontId="1" fillId="0" borderId="1" xfId="0" applyFont="1" applyFill="1" applyBorder="1" applyAlignment="1">
      <alignment horizontal="center" vertical="center" wrapText="1"/>
    </xf>
    <xf numFmtId="167" fontId="0" fillId="0" borderId="1" xfId="0" applyNumberFormat="1" applyBorder="1" applyAlignment="1">
      <alignment horizontal="center"/>
    </xf>
    <xf numFmtId="2" fontId="0" fillId="0" borderId="1" xfId="0" applyNumberFormat="1" applyBorder="1" applyAlignment="1">
      <alignment horizontal="center"/>
    </xf>
    <xf numFmtId="2" fontId="1" fillId="0" borderId="15" xfId="0" applyNumberFormat="1"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1" fillId="33" borderId="1" xfId="0" applyFont="1" applyFill="1" applyBorder="1" applyAlignment="1">
      <alignment horizontal="center" vertical="center"/>
    </xf>
    <xf numFmtId="3" fontId="1" fillId="0" borderId="5" xfId="0" applyNumberFormat="1" applyFont="1" applyFill="1" applyBorder="1" applyAlignment="1">
      <alignment horizontal="center" vertical="center" wrapText="1"/>
    </xf>
    <xf numFmtId="2" fontId="3" fillId="51" borderId="0" xfId="0" applyNumberFormat="1" applyFont="1" applyFill="1" applyBorder="1" applyAlignment="1">
      <alignment horizontal="center" vertical="center"/>
    </xf>
    <xf numFmtId="2" fontId="3" fillId="51" borderId="0" xfId="0" applyNumberFormat="1" applyFont="1" applyFill="1" applyBorder="1" applyAlignment="1">
      <alignment horizontal="left" vertical="center" wrapText="1" indent="3"/>
    </xf>
    <xf numFmtId="0" fontId="1" fillId="52" borderId="0" xfId="0" applyFont="1" applyFill="1" applyBorder="1" applyAlignment="1">
      <alignment wrapText="1"/>
    </xf>
    <xf numFmtId="0" fontId="1" fillId="53" borderId="0" xfId="0" applyFont="1" applyFill="1" applyBorder="1" applyAlignment="1">
      <alignment horizontal="center" wrapText="1"/>
    </xf>
    <xf numFmtId="0" fontId="1" fillId="53" borderId="0" xfId="0" applyFont="1" applyFill="1" applyBorder="1" applyAlignment="1">
      <alignment wrapText="1"/>
    </xf>
    <xf numFmtId="1" fontId="1" fillId="53" borderId="1" xfId="0" applyNumberFormat="1" applyFont="1" applyFill="1" applyBorder="1" applyAlignment="1">
      <alignment horizontal="center"/>
    </xf>
    <xf numFmtId="0" fontId="1" fillId="33" borderId="0" xfId="0" applyFont="1" applyFill="1" applyAlignment="1">
      <alignment vertical="center" wrapText="1"/>
    </xf>
    <xf numFmtId="0" fontId="65" fillId="0" borderId="0" xfId="0" applyFont="1" applyFill="1" applyBorder="1" applyAlignment="1">
      <alignment horizontal="center" vertical="center" wrapText="1"/>
    </xf>
    <xf numFmtId="0" fontId="2" fillId="0" borderId="0" xfId="0" applyFont="1" applyFill="1" applyAlignment="1">
      <alignment vertical="center"/>
    </xf>
    <xf numFmtId="0" fontId="1" fillId="33" borderId="0" xfId="0" applyFont="1" applyFill="1" applyAlignment="1">
      <alignment wrapText="1"/>
    </xf>
    <xf numFmtId="0" fontId="1" fillId="53" borderId="9" xfId="0" applyFont="1" applyFill="1" applyBorder="1" applyAlignment="1">
      <alignment horizontal="center" wrapText="1"/>
    </xf>
    <xf numFmtId="0" fontId="1" fillId="53" borderId="9" xfId="0" applyFont="1" applyFill="1" applyBorder="1" applyAlignment="1">
      <alignment horizontal="center" vertical="center" wrapText="1"/>
    </xf>
    <xf numFmtId="1" fontId="1" fillId="0" borderId="1" xfId="0" applyNumberFormat="1" applyFont="1" applyFill="1" applyBorder="1" applyAlignment="1">
      <alignment horizontal="center"/>
    </xf>
    <xf numFmtId="0" fontId="1" fillId="53" borderId="1" xfId="0" applyFont="1" applyFill="1" applyBorder="1" applyAlignment="1">
      <alignment horizontal="center" vertical="center" wrapText="1"/>
    </xf>
    <xf numFmtId="2" fontId="1" fillId="53" borderId="1" xfId="0" applyNumberFormat="1" applyFont="1" applyFill="1" applyBorder="1" applyAlignment="1">
      <alignment horizontal="center" vertical="center" wrapText="1"/>
    </xf>
    <xf numFmtId="0" fontId="36" fillId="0" borderId="69" xfId="0" applyFont="1" applyFill="1" applyBorder="1" applyAlignment="1">
      <alignment vertical="center" wrapText="1"/>
    </xf>
    <xf numFmtId="0" fontId="36" fillId="0" borderId="83" xfId="0" applyFont="1" applyFill="1" applyBorder="1" applyAlignment="1">
      <alignment vertical="center" wrapText="1"/>
    </xf>
    <xf numFmtId="0" fontId="6" fillId="0" borderId="84" xfId="0" applyFont="1" applyFill="1" applyBorder="1" applyAlignment="1">
      <alignment vertical="center" wrapText="1"/>
    </xf>
    <xf numFmtId="0" fontId="36" fillId="0" borderId="5" xfId="38" applyFont="1" applyFill="1" applyBorder="1" applyAlignment="1">
      <alignment horizontal="left" vertical="center" wrapText="1"/>
    </xf>
    <xf numFmtId="0" fontId="10" fillId="3" borderId="5" xfId="38" applyFont="1" applyFill="1" applyBorder="1" applyAlignment="1">
      <alignment vertical="center" wrapText="1"/>
    </xf>
    <xf numFmtId="0" fontId="36" fillId="0" borderId="69" xfId="38" applyFont="1" applyFill="1" applyBorder="1" applyAlignment="1">
      <alignment vertical="center" wrapText="1"/>
    </xf>
    <xf numFmtId="0" fontId="6" fillId="8" borderId="69" xfId="38" applyFont="1" applyFill="1" applyBorder="1" applyAlignment="1">
      <alignment vertical="center" wrapText="1"/>
    </xf>
    <xf numFmtId="0" fontId="36" fillId="8" borderId="5" xfId="38" applyFont="1" applyFill="1" applyBorder="1" applyAlignment="1">
      <alignment horizontal="left" vertical="center" wrapText="1"/>
    </xf>
    <xf numFmtId="0" fontId="6" fillId="8" borderId="5" xfId="38" applyFont="1" applyFill="1" applyBorder="1" applyAlignment="1">
      <alignment horizontal="left" vertical="center" wrapText="1"/>
    </xf>
    <xf numFmtId="0" fontId="6" fillId="0" borderId="5" xfId="38" applyFont="1" applyFill="1" applyBorder="1" applyAlignment="1">
      <alignment horizontal="left" vertical="center" wrapText="1"/>
    </xf>
    <xf numFmtId="0" fontId="9" fillId="8" borderId="5" xfId="38" applyFont="1" applyFill="1" applyBorder="1" applyAlignment="1">
      <alignment horizontal="left" vertical="center" wrapText="1"/>
    </xf>
    <xf numFmtId="0" fontId="9" fillId="0" borderId="5" xfId="38" applyFont="1" applyFill="1" applyBorder="1" applyAlignment="1">
      <alignment vertical="center" wrapText="1"/>
    </xf>
    <xf numFmtId="0" fontId="70" fillId="0" borderId="0" xfId="0" applyFont="1" applyFill="1" applyAlignment="1">
      <alignment vertical="center"/>
    </xf>
    <xf numFmtId="0" fontId="36" fillId="0" borderId="1" xfId="38" applyFont="1" applyFill="1" applyBorder="1" applyAlignment="1">
      <alignment vertical="center" wrapText="1"/>
    </xf>
    <xf numFmtId="0" fontId="6" fillId="0" borderId="1" xfId="38" applyFont="1" applyFill="1" applyBorder="1" applyAlignment="1">
      <alignment horizontal="left" vertical="center" wrapText="1"/>
    </xf>
    <xf numFmtId="0" fontId="6" fillId="0" borderId="83" xfId="38" applyFont="1" applyFill="1" applyBorder="1" applyAlignment="1">
      <alignment vertical="center" wrapText="1"/>
    </xf>
    <xf numFmtId="0" fontId="36" fillId="0" borderId="83" xfId="38" applyFont="1" applyFill="1" applyBorder="1" applyAlignment="1">
      <alignment vertical="center" wrapText="1"/>
    </xf>
    <xf numFmtId="0" fontId="6" fillId="0" borderId="1" xfId="38" applyFont="1" applyFill="1" applyBorder="1" applyAlignment="1">
      <alignment vertical="center" wrapText="1"/>
    </xf>
    <xf numFmtId="0" fontId="71" fillId="8" borderId="0" xfId="0" applyFont="1" applyFill="1" applyAlignment="1">
      <alignment vertical="center"/>
    </xf>
    <xf numFmtId="0" fontId="72" fillId="8" borderId="0" xfId="0" applyFont="1" applyFill="1" applyAlignment="1">
      <alignment vertical="center"/>
    </xf>
    <xf numFmtId="0" fontId="1" fillId="30" borderId="2" xfId="0" applyFont="1" applyFill="1" applyBorder="1" applyAlignment="1">
      <alignment horizontal="center"/>
    </xf>
    <xf numFmtId="0" fontId="1" fillId="30" borderId="5" xfId="0" applyFont="1" applyFill="1" applyBorder="1" applyAlignment="1">
      <alignment horizontal="center"/>
    </xf>
    <xf numFmtId="0" fontId="1" fillId="6" borderId="2" xfId="0" applyFont="1" applyFill="1" applyBorder="1" applyAlignment="1">
      <alignment horizontal="center"/>
    </xf>
    <xf numFmtId="0" fontId="1" fillId="6" borderId="5" xfId="0" applyFont="1" applyFill="1" applyBorder="1" applyAlignment="1">
      <alignment horizontal="center"/>
    </xf>
    <xf numFmtId="0" fontId="1" fillId="7" borderId="2" xfId="0" applyFont="1" applyFill="1" applyBorder="1" applyAlignment="1">
      <alignment horizontal="center"/>
    </xf>
    <xf numFmtId="0" fontId="1" fillId="7" borderId="5" xfId="0" applyFont="1" applyFill="1" applyBorder="1" applyAlignment="1">
      <alignment horizontal="center"/>
    </xf>
    <xf numFmtId="0" fontId="1" fillId="31" borderId="2" xfId="0" applyFont="1" applyFill="1" applyBorder="1" applyAlignment="1">
      <alignment horizontal="left" vertical="center"/>
    </xf>
    <xf numFmtId="0" fontId="1" fillId="31" borderId="13" xfId="0" applyFont="1" applyFill="1" applyBorder="1" applyAlignment="1">
      <alignment horizontal="left" vertical="center"/>
    </xf>
    <xf numFmtId="0" fontId="1" fillId="31" borderId="5" xfId="0" applyFont="1" applyFill="1" applyBorder="1" applyAlignment="1">
      <alignment horizontal="left" vertical="center"/>
    </xf>
    <xf numFmtId="0" fontId="1" fillId="5" borderId="2" xfId="0" applyFont="1" applyFill="1" applyBorder="1" applyAlignment="1">
      <alignment horizontal="center" wrapText="1"/>
    </xf>
    <xf numFmtId="0" fontId="1" fillId="5" borderId="5" xfId="0" applyFont="1" applyFill="1" applyBorder="1" applyAlignment="1">
      <alignment horizontal="center" wrapText="1"/>
    </xf>
    <xf numFmtId="0" fontId="1" fillId="6" borderId="2" xfId="0" applyFont="1" applyFill="1" applyBorder="1" applyAlignment="1">
      <alignment horizontal="center" vertical="center"/>
    </xf>
    <xf numFmtId="0" fontId="1" fillId="0" borderId="5" xfId="0" applyFont="1" applyBorder="1"/>
    <xf numFmtId="0" fontId="1" fillId="5" borderId="2" xfId="0" applyFont="1" applyFill="1" applyBorder="1" applyAlignment="1">
      <alignment horizontal="center" vertical="center"/>
    </xf>
    <xf numFmtId="0" fontId="1" fillId="30" borderId="2" xfId="0" applyFont="1" applyFill="1" applyBorder="1" applyAlignment="1">
      <alignment horizontal="center" vertical="center"/>
    </xf>
    <xf numFmtId="0" fontId="1" fillId="30" borderId="5"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Fill="1" applyBorder="1" applyAlignment="1">
      <alignment horizontal="center" wrapText="1"/>
    </xf>
    <xf numFmtId="0" fontId="1"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6" fillId="0" borderId="14" xfId="0" applyFont="1" applyFill="1" applyBorder="1" applyAlignment="1">
      <alignment horizontal="center" wrapText="1"/>
    </xf>
    <xf numFmtId="0" fontId="6" fillId="0" borderId="8" xfId="0" applyFont="1" applyFill="1" applyBorder="1" applyAlignment="1">
      <alignment horizontal="center" wrapText="1"/>
    </xf>
    <xf numFmtId="1" fontId="1" fillId="0" borderId="10" xfId="0" applyNumberFormat="1" applyFont="1" applyFill="1" applyBorder="1" applyAlignment="1">
      <alignment horizontal="center" vertical="center"/>
    </xf>
    <xf numFmtId="1" fontId="1" fillId="0" borderId="11" xfId="0" applyNumberFormat="1" applyFont="1" applyFill="1" applyBorder="1" applyAlignment="1">
      <alignment horizontal="center" vertical="center"/>
    </xf>
    <xf numFmtId="0" fontId="6" fillId="4" borderId="2"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4"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 xfId="0" applyFont="1" applyBorder="1" applyAlignment="1">
      <alignment horizontal="center" vertical="center" wrapText="1"/>
    </xf>
    <xf numFmtId="0" fontId="1" fillId="9" borderId="1" xfId="0" applyFont="1" applyFill="1" applyBorder="1" applyAlignment="1">
      <alignment horizontal="center" vertical="center" wrapText="1"/>
    </xf>
    <xf numFmtId="0" fontId="8" fillId="2" borderId="14" xfId="0"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0" borderId="3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3" fillId="0" borderId="34" xfId="0" applyFont="1" applyFill="1" applyBorder="1" applyAlignment="1">
      <alignment horizontal="center" vertical="center" textRotation="90" wrapText="1"/>
    </xf>
    <xf numFmtId="0" fontId="3" fillId="0" borderId="4" xfId="0" applyFont="1" applyFill="1" applyBorder="1" applyAlignment="1">
      <alignment horizontal="center" vertical="center" textRotation="90" wrapText="1"/>
    </xf>
    <xf numFmtId="0" fontId="3" fillId="0" borderId="17" xfId="0" applyFont="1" applyFill="1" applyBorder="1" applyAlignment="1">
      <alignment horizontal="center" vertical="center" textRotation="90" wrapText="1"/>
    </xf>
    <xf numFmtId="0" fontId="3" fillId="0" borderId="0" xfId="0" applyFont="1" applyFill="1" applyBorder="1" applyAlignment="1">
      <alignment horizontal="center" vertical="center" textRotation="90" wrapText="1"/>
    </xf>
    <xf numFmtId="0" fontId="6" fillId="32" borderId="6" xfId="0" applyFont="1" applyFill="1" applyBorder="1" applyAlignment="1">
      <alignment horizontal="center" vertical="center"/>
    </xf>
    <xf numFmtId="0" fontId="6" fillId="32" borderId="18" xfId="0" applyFont="1" applyFill="1" applyBorder="1" applyAlignment="1">
      <alignment horizontal="center" vertical="center"/>
    </xf>
    <xf numFmtId="0" fontId="8" fillId="0" borderId="58" xfId="0" applyFont="1" applyFill="1" applyBorder="1" applyAlignment="1">
      <alignment horizontal="center" vertical="center" wrapText="1"/>
    </xf>
    <xf numFmtId="0" fontId="3" fillId="32" borderId="48" xfId="0" applyFont="1" applyFill="1" applyBorder="1" applyAlignment="1">
      <alignment horizontal="center" vertical="center" wrapText="1"/>
    </xf>
    <xf numFmtId="0" fontId="6" fillId="32"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32" borderId="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2" fillId="2" borderId="54" xfId="0" applyFont="1" applyFill="1" applyBorder="1" applyAlignment="1">
      <alignment horizontal="center" vertical="center" wrapText="1"/>
    </xf>
    <xf numFmtId="0" fontId="2" fillId="2" borderId="59"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6" fillId="32" borderId="0" xfId="0" applyFont="1" applyFill="1" applyBorder="1" applyAlignment="1">
      <alignment horizontal="center" vertical="center" wrapText="1"/>
    </xf>
    <xf numFmtId="0" fontId="3" fillId="32" borderId="4"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6" fillId="32" borderId="46" xfId="0" applyFont="1" applyFill="1" applyBorder="1" applyAlignment="1">
      <alignment horizontal="center" vertical="center"/>
    </xf>
    <xf numFmtId="0" fontId="6" fillId="32" borderId="4" xfId="0" applyFont="1" applyFill="1" applyBorder="1" applyAlignment="1">
      <alignment horizontal="center" vertical="center"/>
    </xf>
    <xf numFmtId="0" fontId="6" fillId="32" borderId="17"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18" xfId="0" applyFont="1" applyFill="1" applyBorder="1" applyAlignment="1">
      <alignment horizontal="center" vertical="center"/>
    </xf>
    <xf numFmtId="46" fontId="3" fillId="8" borderId="17" xfId="0" applyNumberFormat="1" applyFont="1" applyFill="1" applyBorder="1" applyAlignment="1">
      <alignment horizontal="center" vertical="center" wrapText="1"/>
    </xf>
    <xf numFmtId="46" fontId="3" fillId="8" borderId="0" xfId="0" applyNumberFormat="1" applyFont="1" applyFill="1" applyBorder="1" applyAlignment="1">
      <alignment horizontal="center" vertical="center" wrapText="1"/>
    </xf>
    <xf numFmtId="0" fontId="3" fillId="0" borderId="50" xfId="0" applyFont="1" applyFill="1" applyBorder="1" applyAlignment="1">
      <alignment horizontal="center" vertical="center" textRotation="90" wrapText="1"/>
    </xf>
    <xf numFmtId="0" fontId="3" fillId="0" borderId="49" xfId="0" applyFont="1" applyFill="1" applyBorder="1" applyAlignment="1">
      <alignment horizontal="center" vertical="center" textRotation="90" wrapText="1"/>
    </xf>
    <xf numFmtId="0" fontId="8" fillId="0" borderId="0"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3" fillId="0" borderId="6" xfId="0" applyFont="1" applyFill="1" applyBorder="1" applyAlignment="1">
      <alignment horizontal="center" vertical="center" textRotation="90" wrapText="1"/>
    </xf>
    <xf numFmtId="0" fontId="3" fillId="0" borderId="18" xfId="0" applyFont="1" applyFill="1" applyBorder="1" applyAlignment="1">
      <alignment horizontal="center" vertical="center" textRotation="90" wrapText="1"/>
    </xf>
    <xf numFmtId="0" fontId="8" fillId="0" borderId="46" xfId="0" applyFont="1" applyFill="1" applyBorder="1" applyAlignment="1">
      <alignment horizontal="center" vertical="center" wrapText="1"/>
    </xf>
    <xf numFmtId="0" fontId="8" fillId="0" borderId="48"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3" fillId="0" borderId="66" xfId="0" applyFont="1" applyFill="1" applyBorder="1" applyAlignment="1">
      <alignment horizontal="center" vertical="center" textRotation="90" wrapText="1"/>
    </xf>
    <xf numFmtId="0" fontId="6" fillId="0" borderId="4" xfId="0" applyFont="1" applyFill="1" applyBorder="1" applyAlignment="1">
      <alignment horizontal="center" vertical="center" wrapText="1"/>
    </xf>
    <xf numFmtId="0" fontId="10" fillId="0" borderId="48" xfId="0" applyFont="1" applyFill="1" applyBorder="1" applyAlignment="1">
      <alignment horizontal="center" vertical="center"/>
    </xf>
    <xf numFmtId="0" fontId="3" fillId="0" borderId="46" xfId="0" applyFont="1" applyFill="1" applyBorder="1" applyAlignment="1">
      <alignment horizontal="center" vertical="center" textRotation="90" wrapText="1"/>
    </xf>
    <xf numFmtId="0" fontId="3" fillId="0" borderId="48" xfId="0" applyFont="1" applyFill="1" applyBorder="1" applyAlignment="1">
      <alignment horizontal="center" vertical="center" textRotation="90" wrapText="1"/>
    </xf>
    <xf numFmtId="0" fontId="2" fillId="0" borderId="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18" xfId="0" applyFont="1" applyFill="1" applyBorder="1" applyAlignment="1">
      <alignment horizontal="center" vertical="center"/>
    </xf>
    <xf numFmtId="0" fontId="10" fillId="0" borderId="0" xfId="0" applyFont="1" applyFill="1" applyBorder="1" applyAlignment="1">
      <alignment horizontal="center" vertical="center"/>
    </xf>
    <xf numFmtId="0" fontId="10" fillId="3" borderId="0" xfId="0" applyFont="1" applyFill="1" applyBorder="1" applyAlignment="1">
      <alignment horizontal="center" vertical="center"/>
    </xf>
    <xf numFmtId="0" fontId="11" fillId="3" borderId="20" xfId="0" applyFont="1" applyFill="1" applyBorder="1" applyAlignment="1">
      <alignment horizontal="left" vertical="top" wrapText="1"/>
    </xf>
    <xf numFmtId="0" fontId="11" fillId="3" borderId="28" xfId="0" applyFont="1" applyFill="1" applyBorder="1" applyAlignment="1">
      <alignment horizontal="left" vertical="top" wrapText="1"/>
    </xf>
    <xf numFmtId="0" fontId="19" fillId="0" borderId="34"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51"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18" fillId="0" borderId="48"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5" xfId="0" applyFont="1" applyFill="1" applyBorder="1" applyAlignment="1">
      <alignment horizontal="center" vertical="center" wrapText="1"/>
    </xf>
    <xf numFmtId="2" fontId="6" fillId="0" borderId="34" xfId="0" applyNumberFormat="1" applyFont="1" applyFill="1" applyBorder="1" applyAlignment="1">
      <alignment horizontal="center" vertical="center"/>
    </xf>
    <xf numFmtId="2" fontId="6" fillId="0" borderId="4" xfId="0" applyNumberFormat="1" applyFont="1" applyFill="1" applyBorder="1" applyAlignment="1">
      <alignment horizontal="center" vertical="center"/>
    </xf>
    <xf numFmtId="2" fontId="6" fillId="0" borderId="51" xfId="0" applyNumberFormat="1" applyFont="1" applyFill="1" applyBorder="1" applyAlignment="1">
      <alignment horizontal="center" vertical="center"/>
    </xf>
    <xf numFmtId="0" fontId="3" fillId="0" borderId="6" xfId="0" applyFont="1" applyFill="1" applyBorder="1" applyAlignment="1">
      <alignment horizontal="center" vertical="center" wrapText="1"/>
    </xf>
    <xf numFmtId="0" fontId="6" fillId="0" borderId="46" xfId="0" applyFont="1" applyFill="1" applyBorder="1" applyAlignment="1">
      <alignment horizontal="center" vertical="center" wrapText="1"/>
    </xf>
    <xf numFmtId="0" fontId="6" fillId="0" borderId="48" xfId="0" applyFont="1" applyFill="1" applyBorder="1" applyAlignment="1">
      <alignment horizontal="center" vertical="center" wrapText="1"/>
    </xf>
    <xf numFmtId="2" fontId="3" fillId="0" borderId="4" xfId="0" applyNumberFormat="1" applyFont="1" applyFill="1" applyBorder="1" applyAlignment="1">
      <alignment horizontal="center" vertical="center"/>
    </xf>
    <xf numFmtId="0" fontId="3" fillId="32" borderId="4" xfId="0" applyFont="1" applyFill="1" applyBorder="1" applyAlignment="1">
      <alignment horizontal="center" vertical="center"/>
    </xf>
    <xf numFmtId="2" fontId="3" fillId="0" borderId="0" xfId="0" applyNumberFormat="1" applyFont="1" applyFill="1" applyBorder="1" applyAlignment="1">
      <alignment horizontal="center" vertical="center"/>
    </xf>
    <xf numFmtId="2" fontId="3" fillId="0" borderId="65" xfId="0" applyNumberFormat="1" applyFont="1" applyFill="1" applyBorder="1" applyAlignment="1">
      <alignment horizontal="center" vertical="center"/>
    </xf>
    <xf numFmtId="0" fontId="3" fillId="2" borderId="67" xfId="0" applyFont="1" applyFill="1" applyBorder="1" applyAlignment="1">
      <alignment horizontal="center" vertical="center" wrapText="1"/>
    </xf>
    <xf numFmtId="0" fontId="3" fillId="2" borderId="68" xfId="0" applyFont="1" applyFill="1" applyBorder="1" applyAlignment="1">
      <alignment horizontal="center" vertical="center" wrapText="1"/>
    </xf>
    <xf numFmtId="2" fontId="40" fillId="0" borderId="0" xfId="0" applyNumberFormat="1" applyFont="1" applyFill="1" applyBorder="1" applyAlignment="1">
      <alignment horizontal="center" vertical="center" wrapText="1"/>
    </xf>
    <xf numFmtId="2" fontId="1" fillId="0" borderId="0" xfId="0" applyNumberFormat="1" applyFont="1" applyFill="1" applyBorder="1" applyAlignment="1">
      <alignment horizontal="center" vertical="center" textRotation="90" wrapText="1"/>
    </xf>
    <xf numFmtId="0" fontId="10" fillId="8" borderId="48" xfId="0" applyFont="1" applyFill="1" applyBorder="1" applyAlignment="1">
      <alignment horizontal="center" vertical="center" wrapText="1"/>
    </xf>
    <xf numFmtId="0" fontId="27" fillId="3" borderId="0" xfId="0" applyFont="1" applyFill="1" applyBorder="1" applyAlignment="1">
      <alignment horizontal="center" vertical="center" wrapText="1"/>
    </xf>
    <xf numFmtId="0" fontId="27" fillId="3" borderId="45" xfId="0" applyFont="1" applyFill="1" applyBorder="1" applyAlignment="1">
      <alignment horizontal="center" vertical="center" wrapText="1"/>
    </xf>
    <xf numFmtId="0" fontId="27" fillId="3" borderId="48" xfId="0" applyFont="1" applyFill="1" applyBorder="1" applyAlignment="1">
      <alignment horizontal="center" vertical="center" wrapText="1"/>
    </xf>
    <xf numFmtId="0" fontId="27" fillId="3" borderId="56" xfId="0" applyFont="1" applyFill="1" applyBorder="1" applyAlignment="1">
      <alignment horizontal="center" vertical="center" wrapText="1"/>
    </xf>
    <xf numFmtId="0" fontId="6" fillId="32" borderId="55" xfId="0" applyFont="1" applyFill="1" applyBorder="1" applyAlignment="1">
      <alignment horizontal="center" vertical="center"/>
    </xf>
    <xf numFmtId="0" fontId="3" fillId="0" borderId="62" xfId="0" applyFont="1" applyFill="1" applyBorder="1" applyAlignment="1">
      <alignment horizontal="center" vertical="center" textRotation="90" wrapText="1"/>
    </xf>
    <xf numFmtId="0" fontId="10" fillId="0" borderId="9" xfId="0" applyFont="1" applyFill="1" applyBorder="1" applyAlignment="1">
      <alignment horizontal="center" vertical="center"/>
    </xf>
    <xf numFmtId="2" fontId="3" fillId="0" borderId="18" xfId="0" applyNumberFormat="1" applyFont="1" applyFill="1" applyBorder="1" applyAlignment="1">
      <alignment horizontal="center" vertical="center"/>
    </xf>
    <xf numFmtId="0" fontId="44" fillId="3" borderId="20" xfId="0" applyFont="1" applyFill="1" applyBorder="1" applyAlignment="1">
      <alignment horizontal="center" vertical="center" wrapText="1"/>
    </xf>
    <xf numFmtId="0" fontId="44" fillId="3" borderId="28"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8" fillId="0" borderId="57"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45" xfId="0" applyFont="1" applyFill="1" applyBorder="1" applyAlignment="1">
      <alignment horizontal="center" vertical="center" wrapText="1"/>
    </xf>
    <xf numFmtId="0" fontId="3" fillId="0" borderId="51"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3" borderId="0" xfId="0" applyFont="1" applyFill="1" applyBorder="1" applyAlignment="1">
      <alignment horizontal="center" vertical="center" textRotation="90" wrapText="1"/>
    </xf>
    <xf numFmtId="0" fontId="10" fillId="3" borderId="9" xfId="0" applyFont="1" applyFill="1" applyBorder="1" applyAlignment="1">
      <alignment horizontal="center" vertical="center"/>
    </xf>
    <xf numFmtId="0" fontId="6" fillId="0" borderId="6" xfId="0" applyFont="1" applyFill="1" applyBorder="1" applyAlignment="1">
      <alignment horizontal="left" wrapText="1"/>
    </xf>
    <xf numFmtId="0" fontId="6" fillId="0" borderId="18" xfId="0" quotePrefix="1" applyFont="1" applyFill="1" applyBorder="1" applyAlignment="1">
      <alignment horizontal="left" wrapText="1"/>
    </xf>
    <xf numFmtId="0" fontId="6" fillId="0" borderId="57" xfId="0" quotePrefix="1" applyFont="1" applyFill="1" applyBorder="1" applyAlignment="1">
      <alignment horizontal="left" wrapText="1"/>
    </xf>
    <xf numFmtId="0" fontId="3" fillId="0" borderId="45" xfId="0" applyFont="1" applyFill="1" applyBorder="1" applyAlignment="1">
      <alignment horizontal="center" vertical="center" wrapText="1"/>
    </xf>
    <xf numFmtId="0" fontId="8" fillId="0" borderId="65" xfId="0" applyFont="1" applyFill="1" applyBorder="1" applyAlignment="1">
      <alignment horizontal="center" vertical="center" wrapText="1"/>
    </xf>
    <xf numFmtId="0" fontId="6" fillId="0" borderId="17" xfId="0" applyFont="1" applyFill="1" applyBorder="1" applyAlignment="1">
      <alignment horizontal="left" wrapText="1"/>
    </xf>
    <xf numFmtId="0" fontId="6" fillId="0" borderId="0" xfId="0" quotePrefix="1" applyFont="1" applyFill="1" applyBorder="1" applyAlignment="1">
      <alignment horizontal="left" wrapText="1"/>
    </xf>
    <xf numFmtId="0" fontId="6" fillId="0" borderId="45" xfId="0" quotePrefix="1" applyFont="1" applyFill="1" applyBorder="1" applyAlignment="1">
      <alignment horizontal="left" wrapText="1"/>
    </xf>
    <xf numFmtId="0" fontId="3" fillId="0" borderId="65" xfId="0" applyFont="1" applyFill="1" applyBorder="1" applyAlignment="1">
      <alignment horizontal="center" vertical="center" wrapText="1"/>
    </xf>
    <xf numFmtId="0" fontId="2" fillId="3" borderId="63" xfId="0" applyFont="1" applyFill="1" applyBorder="1" applyAlignment="1">
      <alignment horizontal="left" vertical="top" wrapText="1"/>
    </xf>
    <xf numFmtId="0" fontId="2" fillId="3" borderId="64" xfId="0" applyFont="1" applyFill="1" applyBorder="1" applyAlignment="1">
      <alignment horizontal="left" vertical="top" wrapText="1"/>
    </xf>
    <xf numFmtId="0" fontId="6" fillId="0" borderId="83" xfId="0" applyFont="1" applyFill="1" applyBorder="1" applyAlignment="1">
      <alignment horizontal="left" vertical="center" wrapText="1"/>
    </xf>
    <xf numFmtId="0" fontId="6" fillId="0" borderId="69" xfId="0" applyFont="1" applyFill="1" applyBorder="1" applyAlignment="1">
      <alignment horizontal="left" vertical="center" wrapText="1"/>
    </xf>
    <xf numFmtId="0" fontId="6" fillId="0" borderId="84" xfId="0" applyFont="1" applyFill="1" applyBorder="1" applyAlignment="1">
      <alignment horizontal="left" vertical="center" wrapText="1"/>
    </xf>
    <xf numFmtId="0" fontId="6" fillId="0" borderId="54" xfId="0" applyFont="1" applyFill="1" applyBorder="1" applyAlignment="1">
      <alignment horizontal="center" vertical="center" wrapText="1"/>
    </xf>
    <xf numFmtId="0" fontId="6" fillId="0" borderId="59"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8" borderId="83" xfId="38" applyFont="1" applyFill="1" applyBorder="1" applyAlignment="1">
      <alignment horizontal="left" vertical="center" wrapText="1"/>
    </xf>
    <xf numFmtId="0" fontId="6" fillId="8" borderId="69" xfId="38" applyFont="1" applyFill="1" applyBorder="1" applyAlignment="1">
      <alignment horizontal="left" vertical="center" wrapText="1"/>
    </xf>
    <xf numFmtId="0" fontId="6" fillId="8" borderId="84" xfId="38" applyFont="1" applyFill="1" applyBorder="1" applyAlignment="1">
      <alignment horizontal="left" vertical="center" wrapText="1"/>
    </xf>
    <xf numFmtId="0" fontId="6" fillId="0" borderId="83" xfId="38" applyFont="1" applyFill="1" applyBorder="1" applyAlignment="1">
      <alignment horizontal="left" vertical="center" wrapText="1"/>
    </xf>
    <xf numFmtId="0" fontId="6" fillId="0" borderId="69" xfId="38" applyFont="1" applyFill="1" applyBorder="1" applyAlignment="1">
      <alignment horizontal="left" vertical="center" wrapText="1"/>
    </xf>
    <xf numFmtId="0" fontId="6" fillId="0" borderId="84" xfId="38" applyFont="1" applyFill="1" applyBorder="1" applyAlignment="1">
      <alignment horizontal="left" vertical="center" wrapText="1"/>
    </xf>
    <xf numFmtId="0" fontId="36" fillId="0" borderId="83" xfId="38" applyFont="1" applyFill="1" applyBorder="1" applyAlignment="1">
      <alignment horizontal="left" vertical="center" wrapText="1"/>
    </xf>
    <xf numFmtId="0" fontId="36" fillId="0" borderId="69" xfId="38" applyFont="1" applyFill="1" applyBorder="1" applyAlignment="1">
      <alignment horizontal="left" vertical="center" wrapText="1"/>
    </xf>
    <xf numFmtId="0" fontId="36" fillId="0" borderId="84" xfId="38" applyFont="1" applyFill="1" applyBorder="1" applyAlignment="1">
      <alignment horizontal="left" vertical="center" wrapText="1"/>
    </xf>
    <xf numFmtId="0" fontId="36" fillId="8" borderId="83" xfId="38" applyFont="1" applyFill="1" applyBorder="1" applyAlignment="1">
      <alignment horizontal="center" vertical="center" wrapText="1"/>
    </xf>
    <xf numFmtId="0" fontId="36" fillId="8" borderId="69" xfId="38" applyFont="1" applyFill="1" applyBorder="1" applyAlignment="1">
      <alignment horizontal="center" vertical="center" wrapText="1"/>
    </xf>
    <xf numFmtId="0" fontId="36" fillId="8" borderId="84" xfId="38" applyFont="1" applyFill="1" applyBorder="1" applyAlignment="1">
      <alignment horizontal="center" vertical="center" wrapText="1"/>
    </xf>
    <xf numFmtId="0" fontId="1" fillId="33" borderId="0" xfId="0" applyFont="1" applyFill="1" applyAlignment="1">
      <alignment horizontal="center" vertical="center" wrapText="1"/>
    </xf>
    <xf numFmtId="0" fontId="2" fillId="33" borderId="0" xfId="0" applyFont="1" applyFill="1" applyAlignment="1">
      <alignment vertical="center" wrapText="1"/>
    </xf>
  </cellXfs>
  <cellStyles count="66">
    <cellStyle name="20% - Ênfase1 2" xfId="6"/>
    <cellStyle name="20% - Ênfase2 2" xfId="7"/>
    <cellStyle name="20% - Ênfase3 2" xfId="8"/>
    <cellStyle name="20% - Ênfase4 2" xfId="9"/>
    <cellStyle name="20% - Ênfase5 2" xfId="10"/>
    <cellStyle name="20% - Ênfase6 2" xfId="11"/>
    <cellStyle name="40% - Ênfase1 2" xfId="12"/>
    <cellStyle name="40% - Ênfase2 2" xfId="13"/>
    <cellStyle name="40% - Ênfase3 2" xfId="14"/>
    <cellStyle name="40% - Ênfase4 2" xfId="15"/>
    <cellStyle name="40% - Ênfase5 2" xfId="16"/>
    <cellStyle name="40% - Ênfase6 2" xfId="17"/>
    <cellStyle name="60% - Ênfase1 2" xfId="18"/>
    <cellStyle name="60% - Ênfase2 2" xfId="19"/>
    <cellStyle name="60% - Ênfase3 2" xfId="20"/>
    <cellStyle name="60% - Ênfase4 2" xfId="21"/>
    <cellStyle name="60% - Ênfase5 2" xfId="22"/>
    <cellStyle name="60% - Ênfase6 2" xfId="23"/>
    <cellStyle name="Bom 2" xfId="24"/>
    <cellStyle name="Cálculo 2" xfId="25"/>
    <cellStyle name="Cálculo 2 2" xfId="58"/>
    <cellStyle name="Célula de Verificação 2" xfId="26"/>
    <cellStyle name="Célula Vinculada 2" xfId="27"/>
    <cellStyle name="Ênfase1 2" xfId="28"/>
    <cellStyle name="Ênfase2 2" xfId="29"/>
    <cellStyle name="Ênfase3 2" xfId="30"/>
    <cellStyle name="Ênfase4 2" xfId="31"/>
    <cellStyle name="Ênfase5 2" xfId="32"/>
    <cellStyle name="Ênfase6 2" xfId="33"/>
    <cellStyle name="Entrada 2" xfId="34"/>
    <cellStyle name="Entrada 2 2" xfId="59"/>
    <cellStyle name="Incorreto 2" xfId="35"/>
    <cellStyle name="Moeda 2" xfId="63"/>
    <cellStyle name="Neutra 2" xfId="36"/>
    <cellStyle name="Normal" xfId="0" builtinId="0"/>
    <cellStyle name="Normal 2" xfId="1"/>
    <cellStyle name="Normal 2 2" xfId="38"/>
    <cellStyle name="Normal 2 3" xfId="37"/>
    <cellStyle name="Normal 3" xfId="2"/>
    <cellStyle name="Normal 3 2" xfId="60"/>
    <cellStyle name="Normal 3 3" xfId="39"/>
    <cellStyle name="Normal 4" xfId="3"/>
    <cellStyle name="Normal 4 2" xfId="64"/>
    <cellStyle name="Normal 4 3" xfId="40"/>
    <cellStyle name="Normal_Indicador P03 - Áreas contaminadas por UGRHI-2" xfId="4"/>
    <cellStyle name="Nota 2" xfId="41"/>
    <cellStyle name="Nota 2 2" xfId="61"/>
    <cellStyle name="Porcentagem" xfId="5" builtinId="5"/>
    <cellStyle name="Porcentagem 2" xfId="42"/>
    <cellStyle name="Resultado 1" xfId="43"/>
    <cellStyle name="Saída 2" xfId="44"/>
    <cellStyle name="Saída 2 2" xfId="65"/>
    <cellStyle name="Separador de milhares 7" xfId="45"/>
    <cellStyle name="Separador de milhares 7 2" xfId="46"/>
    <cellStyle name="Texto de Aviso 2" xfId="47"/>
    <cellStyle name="Texto Explicativo 2" xfId="48"/>
    <cellStyle name="Título 1 2" xfId="49"/>
    <cellStyle name="Título 2 2" xfId="50"/>
    <cellStyle name="Título 3 2" xfId="51"/>
    <cellStyle name="Título 4 2" xfId="52"/>
    <cellStyle name="Título 5" xfId="53"/>
    <cellStyle name="Total 2" xfId="54"/>
    <cellStyle name="Total 2 2" xfId="62"/>
    <cellStyle name="Vírgula 2" xfId="56"/>
    <cellStyle name="Vírgula 3" xfId="57"/>
    <cellStyle name="Vírgula 4" xfId="55"/>
  </cellStyles>
  <dxfs count="12">
    <dxf>
      <fill>
        <patternFill>
          <bgColor theme="1"/>
        </patternFill>
      </fill>
    </dxf>
    <dxf>
      <fill>
        <patternFill>
          <bgColor theme="1"/>
        </patternFill>
      </fill>
    </dxf>
    <dxf>
      <font>
        <color theme="7" tint="-0.24994659260841701"/>
      </font>
      <fill>
        <patternFill>
          <bgColor rgb="FF7030A0"/>
        </patternFill>
      </fill>
    </dxf>
    <dxf>
      <font>
        <color rgb="FF92D050"/>
      </font>
      <fill>
        <patternFill>
          <bgColor rgb="FF92D050"/>
        </patternFill>
      </fill>
    </dxf>
    <dxf>
      <font>
        <color rgb="FF008000"/>
      </font>
      <fill>
        <patternFill>
          <bgColor rgb="FF00B050"/>
        </patternFill>
      </fill>
    </dxf>
    <dxf>
      <font>
        <color rgb="FFFFFF00"/>
      </font>
      <fill>
        <patternFill>
          <bgColor rgb="FFFFFF00"/>
        </patternFill>
      </fill>
    </dxf>
    <dxf>
      <font>
        <color rgb="FFFF0000"/>
      </font>
      <fill>
        <patternFill>
          <bgColor rgb="FFFF0000"/>
        </patternFill>
      </fill>
    </dxf>
    <dxf>
      <font>
        <color theme="7" tint="-0.24994659260841701"/>
      </font>
      <fill>
        <patternFill>
          <bgColor rgb="FF7030A0"/>
        </patternFill>
      </fill>
    </dxf>
    <dxf>
      <font>
        <color rgb="FF92D050"/>
      </font>
      <fill>
        <patternFill>
          <bgColor rgb="FF92D050"/>
        </patternFill>
      </fill>
    </dxf>
    <dxf>
      <font>
        <color rgb="FF008000"/>
      </font>
      <fill>
        <patternFill>
          <bgColor rgb="FF00B050"/>
        </patternFill>
      </fill>
    </dxf>
    <dxf>
      <font>
        <color rgb="FFFFFF00"/>
      </font>
      <fill>
        <patternFill>
          <bgColor rgb="FFFFFF00"/>
        </patternFill>
      </fill>
    </dxf>
    <dxf>
      <font>
        <color rgb="FFFF0000"/>
      </font>
      <fill>
        <patternFill>
          <bgColor rgb="FFFF0000"/>
        </patternFill>
      </fill>
    </dxf>
  </dxfs>
  <tableStyles count="0" defaultTableStyle="TableStyleMedium9" defaultPivotStyle="PivotStyleLight16"/>
  <colors>
    <mruColors>
      <color rgb="FF33CC33"/>
      <color rgb="FF17375E"/>
      <color rgb="FF000099"/>
      <color rgb="FF663300"/>
      <color rgb="FF996633"/>
      <color rgb="FFC05350"/>
      <color rgb="FF81562B"/>
      <color rgb="FFD29B00"/>
      <color rgb="FF6F6B23"/>
      <color rgb="FF6E492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9.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floor>
    <c:sideWall>
      <c:thickness val="0"/>
    </c:sideWall>
    <c:backWall>
      <c:thickness val="0"/>
    </c:backWall>
    <c:plotArea>
      <c:layout/>
      <c:bar3DChart>
        <c:barDir val="col"/>
        <c:grouping val="stacked"/>
        <c:varyColors val="0"/>
        <c:ser>
          <c:idx val="0"/>
          <c:order val="0"/>
          <c:tx>
            <c:strRef>
              <c:f>#REF!</c:f>
              <c:strCache>
                <c:ptCount val="1"/>
                <c:pt idx="0">
                  <c:v>#REF!</c:v>
                </c:pt>
              </c:strCache>
            </c:strRef>
          </c:tx>
          <c:spPr>
            <a:solidFill>
              <a:schemeClr val="accent2">
                <a:lumMod val="60000"/>
                <a:lumOff val="40000"/>
              </a:schemeClr>
            </a:solidFill>
          </c:spPr>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pt-BR"/>
              </a:p>
            </c:txPr>
            <c:showLegendKey val="0"/>
            <c:showVal val="1"/>
            <c:showCatName val="0"/>
            <c:showSerName val="0"/>
            <c:showPercent val="0"/>
            <c:showBubbleSize val="0"/>
            <c:showLeaderLines val="0"/>
          </c:dLbls>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dLbls>
        <c:gapWidth val="150"/>
        <c:shape val="box"/>
        <c:axId val="44317312"/>
        <c:axId val="44671360"/>
        <c:axId val="0"/>
      </c:bar3DChart>
      <c:catAx>
        <c:axId val="4431731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pt-BR"/>
          </a:p>
        </c:txPr>
        <c:crossAx val="44671360"/>
        <c:crosses val="autoZero"/>
        <c:auto val="1"/>
        <c:lblAlgn val="ctr"/>
        <c:lblOffset val="100"/>
        <c:noMultiLvlLbl val="0"/>
      </c:catAx>
      <c:valAx>
        <c:axId val="44671360"/>
        <c:scaling>
          <c:orientation val="minMax"/>
        </c:scaling>
        <c:delete val="1"/>
        <c:axPos val="l"/>
        <c:majorGridlines/>
        <c:numFmt formatCode="General" sourceLinked="1"/>
        <c:majorTickMark val="out"/>
        <c:minorTickMark val="none"/>
        <c:tickLblPos val="none"/>
        <c:crossAx val="44317312"/>
        <c:crosses val="autoZero"/>
        <c:crossBetween val="between"/>
      </c:valAx>
      <c:spPr>
        <a:noFill/>
        <a:ln w="25400">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985" footer="0.31496062000000985"/>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'Base de Cálculo'!$C$417</c:f>
              <c:strCache>
                <c:ptCount val="1"/>
                <c:pt idx="0">
                  <c:v>Sem dados</c:v>
                </c:pt>
              </c:strCache>
            </c:strRef>
          </c:tx>
          <c:spPr>
            <a:solidFill>
              <a:schemeClr val="bg1"/>
            </a:solidFill>
            <a:ln>
              <a:solidFill>
                <a:schemeClr val="tx1"/>
              </a:solidFill>
            </a:ln>
          </c:spPr>
          <c:invertIfNegative val="0"/>
          <c:cat>
            <c:numRef>
              <c:f>'Base de Cálculo'!$B$418:$B$421</c:f>
              <c:numCache>
                <c:formatCode>General</c:formatCode>
                <c:ptCount val="4"/>
                <c:pt idx="0">
                  <c:v>2007</c:v>
                </c:pt>
                <c:pt idx="1">
                  <c:v>2008</c:v>
                </c:pt>
                <c:pt idx="2">
                  <c:v>2009</c:v>
                </c:pt>
                <c:pt idx="3">
                  <c:v>2010</c:v>
                </c:pt>
              </c:numCache>
            </c:numRef>
          </c:cat>
          <c:val>
            <c:numRef>
              <c:f>'Base de Cálculo'!$C$418:$C$421</c:f>
              <c:numCache>
                <c:formatCode>0</c:formatCode>
                <c:ptCount val="4"/>
                <c:pt idx="0">
                  <c:v>0</c:v>
                </c:pt>
                <c:pt idx="1">
                  <c:v>0</c:v>
                </c:pt>
                <c:pt idx="2">
                  <c:v>0</c:v>
                </c:pt>
                <c:pt idx="3">
                  <c:v>0</c:v>
                </c:pt>
              </c:numCache>
            </c:numRef>
          </c:val>
        </c:ser>
        <c:ser>
          <c:idx val="1"/>
          <c:order val="1"/>
          <c:tx>
            <c:strRef>
              <c:f>'Base de Cálculo'!$D$417</c:f>
              <c:strCache>
                <c:ptCount val="1"/>
                <c:pt idx="0">
                  <c:v>Ruim</c:v>
                </c:pt>
              </c:strCache>
            </c:strRef>
          </c:tx>
          <c:spPr>
            <a:solidFill>
              <a:srgbClr val="FF0000"/>
            </a:solidFill>
            <a:ln>
              <a:noFill/>
            </a:ln>
          </c:spPr>
          <c:invertIfNegative val="0"/>
          <c:dLbls>
            <c:txPr>
              <a:bodyPr/>
              <a:lstStyle/>
              <a:p>
                <a:pPr>
                  <a:defRPr>
                    <a:latin typeface="Arial" pitchFamily="34" charset="0"/>
                    <a:cs typeface="Arial" pitchFamily="34" charset="0"/>
                  </a:defRPr>
                </a:pPr>
                <a:endParaRPr lang="pt-BR"/>
              </a:p>
            </c:txPr>
            <c:showLegendKey val="0"/>
            <c:showVal val="1"/>
            <c:showCatName val="0"/>
            <c:showSerName val="0"/>
            <c:showPercent val="0"/>
            <c:showBubbleSize val="0"/>
            <c:showLeaderLines val="0"/>
          </c:dLbls>
          <c:cat>
            <c:numRef>
              <c:f>'Base de Cálculo'!$B$418:$B$421</c:f>
              <c:numCache>
                <c:formatCode>General</c:formatCode>
                <c:ptCount val="4"/>
                <c:pt idx="0">
                  <c:v>2007</c:v>
                </c:pt>
                <c:pt idx="1">
                  <c:v>2008</c:v>
                </c:pt>
                <c:pt idx="2">
                  <c:v>2009</c:v>
                </c:pt>
                <c:pt idx="3">
                  <c:v>2010</c:v>
                </c:pt>
              </c:numCache>
            </c:numRef>
          </c:cat>
          <c:val>
            <c:numRef>
              <c:f>'Base de Cálculo'!$D$418:$D$421</c:f>
              <c:numCache>
                <c:formatCode>0</c:formatCode>
                <c:ptCount val="4"/>
                <c:pt idx="0">
                  <c:v>5</c:v>
                </c:pt>
                <c:pt idx="1">
                  <c:v>6</c:v>
                </c:pt>
                <c:pt idx="2">
                  <c:v>6</c:v>
                </c:pt>
                <c:pt idx="3">
                  <c:v>5</c:v>
                </c:pt>
              </c:numCache>
            </c:numRef>
          </c:val>
        </c:ser>
        <c:ser>
          <c:idx val="2"/>
          <c:order val="2"/>
          <c:tx>
            <c:strRef>
              <c:f>'Base de Cálculo'!$E$417</c:f>
              <c:strCache>
                <c:ptCount val="1"/>
                <c:pt idx="0">
                  <c:v>Regular</c:v>
                </c:pt>
              </c:strCache>
            </c:strRef>
          </c:tx>
          <c:spPr>
            <a:solidFill>
              <a:srgbClr val="FFFF00"/>
            </a:solidFill>
          </c:spPr>
          <c:invertIfNegative val="0"/>
          <c:dLbls>
            <c:txPr>
              <a:bodyPr/>
              <a:lstStyle/>
              <a:p>
                <a:pPr>
                  <a:defRPr>
                    <a:latin typeface="Arial" pitchFamily="34" charset="0"/>
                    <a:cs typeface="Arial" pitchFamily="34" charset="0"/>
                  </a:defRPr>
                </a:pPr>
                <a:endParaRPr lang="pt-BR"/>
              </a:p>
            </c:txPr>
            <c:showLegendKey val="0"/>
            <c:showVal val="1"/>
            <c:showCatName val="0"/>
            <c:showSerName val="0"/>
            <c:showPercent val="0"/>
            <c:showBubbleSize val="0"/>
            <c:showLeaderLines val="0"/>
          </c:dLbls>
          <c:cat>
            <c:numRef>
              <c:f>'Base de Cálculo'!$B$418:$B$421</c:f>
              <c:numCache>
                <c:formatCode>General</c:formatCode>
                <c:ptCount val="4"/>
                <c:pt idx="0">
                  <c:v>2007</c:v>
                </c:pt>
                <c:pt idx="1">
                  <c:v>2008</c:v>
                </c:pt>
                <c:pt idx="2">
                  <c:v>2009</c:v>
                </c:pt>
                <c:pt idx="3">
                  <c:v>2010</c:v>
                </c:pt>
              </c:numCache>
            </c:numRef>
          </c:cat>
          <c:val>
            <c:numRef>
              <c:f>'Base de Cálculo'!$E$418:$E$421</c:f>
              <c:numCache>
                <c:formatCode>0</c:formatCode>
                <c:ptCount val="4"/>
                <c:pt idx="0">
                  <c:v>17</c:v>
                </c:pt>
                <c:pt idx="1">
                  <c:v>16</c:v>
                </c:pt>
                <c:pt idx="2">
                  <c:v>16</c:v>
                </c:pt>
                <c:pt idx="3">
                  <c:v>18</c:v>
                </c:pt>
              </c:numCache>
            </c:numRef>
          </c:val>
        </c:ser>
        <c:ser>
          <c:idx val="3"/>
          <c:order val="3"/>
          <c:tx>
            <c:strRef>
              <c:f>'Base de Cálculo'!$F$417</c:f>
              <c:strCache>
                <c:ptCount val="1"/>
                <c:pt idx="0">
                  <c:v>Bom</c:v>
                </c:pt>
              </c:strCache>
            </c:strRef>
          </c:tx>
          <c:spPr>
            <a:solidFill>
              <a:srgbClr val="009900"/>
            </a:solidFill>
          </c:spPr>
          <c:invertIfNegative val="0"/>
          <c:dLbls>
            <c:dLbl>
              <c:idx val="3"/>
              <c:delete val="1"/>
            </c:dLbl>
            <c:txPr>
              <a:bodyPr/>
              <a:lstStyle/>
              <a:p>
                <a:pPr>
                  <a:defRPr>
                    <a:latin typeface="Arial" pitchFamily="34" charset="0"/>
                    <a:cs typeface="Arial" pitchFamily="34" charset="0"/>
                  </a:defRPr>
                </a:pPr>
                <a:endParaRPr lang="pt-BR"/>
              </a:p>
            </c:txPr>
            <c:showLegendKey val="0"/>
            <c:showVal val="1"/>
            <c:showCatName val="0"/>
            <c:showSerName val="0"/>
            <c:showPercent val="0"/>
            <c:showBubbleSize val="0"/>
            <c:showLeaderLines val="0"/>
          </c:dLbls>
          <c:cat>
            <c:numRef>
              <c:f>'Base de Cálculo'!$B$418:$B$421</c:f>
              <c:numCache>
                <c:formatCode>General</c:formatCode>
                <c:ptCount val="4"/>
                <c:pt idx="0">
                  <c:v>2007</c:v>
                </c:pt>
                <c:pt idx="1">
                  <c:v>2008</c:v>
                </c:pt>
                <c:pt idx="2">
                  <c:v>2009</c:v>
                </c:pt>
                <c:pt idx="3">
                  <c:v>2010</c:v>
                </c:pt>
              </c:numCache>
            </c:numRef>
          </c:cat>
          <c:val>
            <c:numRef>
              <c:f>'Base de Cálculo'!$F$418:$F$421</c:f>
              <c:numCache>
                <c:formatCode>0</c:formatCode>
                <c:ptCount val="4"/>
                <c:pt idx="0">
                  <c:v>1</c:v>
                </c:pt>
                <c:pt idx="1">
                  <c:v>1</c:v>
                </c:pt>
                <c:pt idx="2">
                  <c:v>1</c:v>
                </c:pt>
                <c:pt idx="3">
                  <c:v>0</c:v>
                </c:pt>
              </c:numCache>
            </c:numRef>
          </c:val>
        </c:ser>
        <c:dLbls>
          <c:showLegendKey val="0"/>
          <c:showVal val="0"/>
          <c:showCatName val="0"/>
          <c:showSerName val="0"/>
          <c:showPercent val="0"/>
          <c:showBubbleSize val="0"/>
        </c:dLbls>
        <c:gapWidth val="150"/>
        <c:overlap val="100"/>
        <c:axId val="132724608"/>
        <c:axId val="132726144"/>
      </c:barChart>
      <c:catAx>
        <c:axId val="132724608"/>
        <c:scaling>
          <c:orientation val="minMax"/>
        </c:scaling>
        <c:delete val="0"/>
        <c:axPos val="b"/>
        <c:numFmt formatCode="General" sourceLinked="1"/>
        <c:majorTickMark val="out"/>
        <c:minorTickMark val="none"/>
        <c:tickLblPos val="nextTo"/>
        <c:txPr>
          <a:bodyPr/>
          <a:lstStyle/>
          <a:p>
            <a:pPr>
              <a:defRPr>
                <a:latin typeface="Arial" pitchFamily="34" charset="0"/>
                <a:cs typeface="Arial" pitchFamily="34" charset="0"/>
              </a:defRPr>
            </a:pPr>
            <a:endParaRPr lang="pt-BR"/>
          </a:p>
        </c:txPr>
        <c:crossAx val="132726144"/>
        <c:crosses val="autoZero"/>
        <c:auto val="1"/>
        <c:lblAlgn val="ctr"/>
        <c:lblOffset val="100"/>
        <c:noMultiLvlLbl val="0"/>
      </c:catAx>
      <c:valAx>
        <c:axId val="132726144"/>
        <c:scaling>
          <c:orientation val="minMax"/>
        </c:scaling>
        <c:delete val="0"/>
        <c:axPos val="l"/>
        <c:majorGridlines/>
        <c:title>
          <c:tx>
            <c:rich>
              <a:bodyPr rot="-5400000" vert="horz"/>
              <a:lstStyle/>
              <a:p>
                <a:pPr>
                  <a:defRPr b="0">
                    <a:latin typeface="Arial" pitchFamily="34" charset="0"/>
                    <a:cs typeface="Arial" pitchFamily="34" charset="0"/>
                  </a:defRPr>
                </a:pPr>
                <a:r>
                  <a:rPr lang="pt-BR" b="0">
                    <a:latin typeface="Arial" pitchFamily="34" charset="0"/>
                    <a:cs typeface="Arial" pitchFamily="34" charset="0"/>
                  </a:rPr>
                  <a:t>nº de municípios</a:t>
                </a:r>
              </a:p>
            </c:rich>
          </c:tx>
          <c:overlay val="0"/>
        </c:title>
        <c:numFmt formatCode="0" sourceLinked="1"/>
        <c:majorTickMark val="out"/>
        <c:minorTickMark val="none"/>
        <c:tickLblPos val="nextTo"/>
        <c:txPr>
          <a:bodyPr/>
          <a:lstStyle/>
          <a:p>
            <a:pPr>
              <a:defRPr>
                <a:latin typeface="Arial" pitchFamily="34" charset="0"/>
                <a:cs typeface="Arial" pitchFamily="34" charset="0"/>
              </a:defRPr>
            </a:pPr>
            <a:endParaRPr lang="pt-BR"/>
          </a:p>
        </c:txPr>
        <c:crossAx val="132724608"/>
        <c:crosses val="autoZero"/>
        <c:crossBetween val="between"/>
      </c:valAx>
    </c:plotArea>
    <c:legend>
      <c:legendPos val="b"/>
      <c:overlay val="0"/>
      <c:txPr>
        <a:bodyPr/>
        <a:lstStyle/>
        <a:p>
          <a:pPr>
            <a:defRPr>
              <a:latin typeface="Arial" pitchFamily="34" charset="0"/>
              <a:cs typeface="Arial" pitchFamily="34" charset="0"/>
            </a:defRPr>
          </a:pPr>
          <a:endParaRPr lang="pt-BR"/>
        </a:p>
      </c:txPr>
    </c:legend>
    <c:plotVisOnly val="1"/>
    <c:dispBlanksAs val="gap"/>
    <c:showDLblsOverMax val="0"/>
  </c:chart>
  <c:printSettings>
    <c:headerFooter/>
    <c:pageMargins b="0.78740157499999996" l="0.511811024" r="0.511811024" t="0.78740157499999996" header="0.31496062000000763" footer="0.3149606200000076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658797877220667"/>
          <c:y val="5.6194125159642422E-2"/>
          <c:w val="0.39186319154703947"/>
          <c:h val="0.66497279794049813"/>
        </c:manualLayout>
      </c:layout>
      <c:barChart>
        <c:barDir val="col"/>
        <c:grouping val="stacked"/>
        <c:varyColors val="0"/>
        <c:ser>
          <c:idx val="0"/>
          <c:order val="0"/>
          <c:tx>
            <c:strRef>
              <c:f>'Base de Cálculo'!$C$430</c:f>
              <c:strCache>
                <c:ptCount val="1"/>
                <c:pt idx="0">
                  <c:v>Sem dados</c:v>
                </c:pt>
              </c:strCache>
            </c:strRef>
          </c:tx>
          <c:spPr>
            <a:solidFill>
              <a:schemeClr val="bg1"/>
            </a:solidFill>
            <a:ln>
              <a:solidFill>
                <a:schemeClr val="tx1"/>
              </a:solidFill>
            </a:ln>
          </c:spPr>
          <c:invertIfNegative val="0"/>
          <c:dLbls>
            <c:txPr>
              <a:bodyPr/>
              <a:lstStyle/>
              <a:p>
                <a:pPr>
                  <a:defRPr>
                    <a:latin typeface="Arial" pitchFamily="34" charset="0"/>
                    <a:cs typeface="Arial" pitchFamily="34" charset="0"/>
                  </a:defRPr>
                </a:pPr>
                <a:endParaRPr lang="pt-BR"/>
              </a:p>
            </c:txPr>
            <c:showLegendKey val="0"/>
            <c:showVal val="1"/>
            <c:showCatName val="0"/>
            <c:showSerName val="0"/>
            <c:showPercent val="0"/>
            <c:showBubbleSize val="0"/>
            <c:showLeaderLines val="0"/>
          </c:dLbls>
          <c:cat>
            <c:numRef>
              <c:f>'Base de Cálculo'!$B$431:$B$432</c:f>
              <c:numCache>
                <c:formatCode>General</c:formatCode>
                <c:ptCount val="2"/>
                <c:pt idx="0">
                  <c:v>2009</c:v>
                </c:pt>
                <c:pt idx="1">
                  <c:v>2010</c:v>
                </c:pt>
              </c:numCache>
            </c:numRef>
          </c:cat>
          <c:val>
            <c:numRef>
              <c:f>'Base de Cálculo'!$C$431:$C$432</c:f>
              <c:numCache>
                <c:formatCode>0</c:formatCode>
                <c:ptCount val="2"/>
                <c:pt idx="0">
                  <c:v>13</c:v>
                </c:pt>
                <c:pt idx="1">
                  <c:v>13</c:v>
                </c:pt>
              </c:numCache>
            </c:numRef>
          </c:val>
        </c:ser>
        <c:ser>
          <c:idx val="1"/>
          <c:order val="1"/>
          <c:tx>
            <c:strRef>
              <c:f>'Base de Cálculo'!$D$430</c:f>
              <c:strCache>
                <c:ptCount val="1"/>
                <c:pt idx="0">
                  <c:v>Ruim</c:v>
                </c:pt>
              </c:strCache>
            </c:strRef>
          </c:tx>
          <c:spPr>
            <a:solidFill>
              <a:srgbClr val="FF0000"/>
            </a:solidFill>
            <a:ln>
              <a:noFill/>
            </a:ln>
          </c:spPr>
          <c:invertIfNegative val="0"/>
          <c:cat>
            <c:numRef>
              <c:f>'Base de Cálculo'!$B$431:$B$432</c:f>
              <c:numCache>
                <c:formatCode>General</c:formatCode>
                <c:ptCount val="2"/>
                <c:pt idx="0">
                  <c:v>2009</c:v>
                </c:pt>
                <c:pt idx="1">
                  <c:v>2010</c:v>
                </c:pt>
              </c:numCache>
            </c:numRef>
          </c:cat>
          <c:val>
            <c:numRef>
              <c:f>'Base de Cálculo'!$D$431:$D$432</c:f>
              <c:numCache>
                <c:formatCode>0</c:formatCode>
                <c:ptCount val="2"/>
                <c:pt idx="0">
                  <c:v>0</c:v>
                </c:pt>
                <c:pt idx="1">
                  <c:v>0</c:v>
                </c:pt>
              </c:numCache>
            </c:numRef>
          </c:val>
        </c:ser>
        <c:ser>
          <c:idx val="2"/>
          <c:order val="2"/>
          <c:tx>
            <c:strRef>
              <c:f>'Base de Cálculo'!$E$430</c:f>
              <c:strCache>
                <c:ptCount val="1"/>
                <c:pt idx="0">
                  <c:v>Regular</c:v>
                </c:pt>
              </c:strCache>
            </c:strRef>
          </c:tx>
          <c:spPr>
            <a:solidFill>
              <a:srgbClr val="FFFF00"/>
            </a:solidFill>
          </c:spPr>
          <c:invertIfNegative val="0"/>
          <c:dLbls>
            <c:txPr>
              <a:bodyPr/>
              <a:lstStyle/>
              <a:p>
                <a:pPr>
                  <a:defRPr>
                    <a:latin typeface="Arial" pitchFamily="34" charset="0"/>
                    <a:cs typeface="Arial" pitchFamily="34" charset="0"/>
                  </a:defRPr>
                </a:pPr>
                <a:endParaRPr lang="pt-BR"/>
              </a:p>
            </c:txPr>
            <c:showLegendKey val="0"/>
            <c:showVal val="1"/>
            <c:showCatName val="0"/>
            <c:showSerName val="0"/>
            <c:showPercent val="0"/>
            <c:showBubbleSize val="0"/>
            <c:showLeaderLines val="0"/>
          </c:dLbls>
          <c:cat>
            <c:numRef>
              <c:f>'Base de Cálculo'!$B$431:$B$432</c:f>
              <c:numCache>
                <c:formatCode>General</c:formatCode>
                <c:ptCount val="2"/>
                <c:pt idx="0">
                  <c:v>2009</c:v>
                </c:pt>
                <c:pt idx="1">
                  <c:v>2010</c:v>
                </c:pt>
              </c:numCache>
            </c:numRef>
          </c:cat>
          <c:val>
            <c:numRef>
              <c:f>'Base de Cálculo'!$E$431:$E$432</c:f>
              <c:numCache>
                <c:formatCode>0</c:formatCode>
                <c:ptCount val="2"/>
                <c:pt idx="0">
                  <c:v>3</c:v>
                </c:pt>
                <c:pt idx="1">
                  <c:v>4</c:v>
                </c:pt>
              </c:numCache>
            </c:numRef>
          </c:val>
        </c:ser>
        <c:ser>
          <c:idx val="3"/>
          <c:order val="3"/>
          <c:tx>
            <c:strRef>
              <c:f>'Base de Cálculo'!$F$430</c:f>
              <c:strCache>
                <c:ptCount val="1"/>
                <c:pt idx="0">
                  <c:v>Bom</c:v>
                </c:pt>
              </c:strCache>
            </c:strRef>
          </c:tx>
          <c:spPr>
            <a:solidFill>
              <a:srgbClr val="009900"/>
            </a:solidFill>
          </c:spPr>
          <c:invertIfNegative val="0"/>
          <c:dLbls>
            <c:txPr>
              <a:bodyPr/>
              <a:lstStyle/>
              <a:p>
                <a:pPr>
                  <a:defRPr>
                    <a:latin typeface="Arial" pitchFamily="34" charset="0"/>
                    <a:cs typeface="Arial" pitchFamily="34" charset="0"/>
                  </a:defRPr>
                </a:pPr>
                <a:endParaRPr lang="pt-BR"/>
              </a:p>
            </c:txPr>
            <c:showLegendKey val="0"/>
            <c:showVal val="1"/>
            <c:showCatName val="0"/>
            <c:showSerName val="0"/>
            <c:showPercent val="0"/>
            <c:showBubbleSize val="0"/>
            <c:showLeaderLines val="0"/>
          </c:dLbls>
          <c:cat>
            <c:numRef>
              <c:f>'Base de Cálculo'!$B$431:$B$432</c:f>
              <c:numCache>
                <c:formatCode>General</c:formatCode>
                <c:ptCount val="2"/>
                <c:pt idx="0">
                  <c:v>2009</c:v>
                </c:pt>
                <c:pt idx="1">
                  <c:v>2010</c:v>
                </c:pt>
              </c:numCache>
            </c:numRef>
          </c:cat>
          <c:val>
            <c:numRef>
              <c:f>'Base de Cálculo'!$F$431:$F$432</c:f>
              <c:numCache>
                <c:formatCode>0</c:formatCode>
                <c:ptCount val="2"/>
                <c:pt idx="0">
                  <c:v>7</c:v>
                </c:pt>
                <c:pt idx="1">
                  <c:v>6</c:v>
                </c:pt>
              </c:numCache>
            </c:numRef>
          </c:val>
        </c:ser>
        <c:dLbls>
          <c:showLegendKey val="0"/>
          <c:showVal val="0"/>
          <c:showCatName val="0"/>
          <c:showSerName val="0"/>
          <c:showPercent val="0"/>
          <c:showBubbleSize val="0"/>
        </c:dLbls>
        <c:gapWidth val="150"/>
        <c:overlap val="100"/>
        <c:axId val="132758528"/>
        <c:axId val="132907776"/>
      </c:barChart>
      <c:catAx>
        <c:axId val="132758528"/>
        <c:scaling>
          <c:orientation val="minMax"/>
        </c:scaling>
        <c:delete val="0"/>
        <c:axPos val="b"/>
        <c:numFmt formatCode="General" sourceLinked="1"/>
        <c:majorTickMark val="out"/>
        <c:minorTickMark val="none"/>
        <c:tickLblPos val="nextTo"/>
        <c:txPr>
          <a:bodyPr/>
          <a:lstStyle/>
          <a:p>
            <a:pPr>
              <a:defRPr>
                <a:latin typeface="Arial" pitchFamily="34" charset="0"/>
                <a:cs typeface="Arial" pitchFamily="34" charset="0"/>
              </a:defRPr>
            </a:pPr>
            <a:endParaRPr lang="pt-BR"/>
          </a:p>
        </c:txPr>
        <c:crossAx val="132907776"/>
        <c:crosses val="autoZero"/>
        <c:auto val="1"/>
        <c:lblAlgn val="ctr"/>
        <c:lblOffset val="100"/>
        <c:noMultiLvlLbl val="0"/>
      </c:catAx>
      <c:valAx>
        <c:axId val="132907776"/>
        <c:scaling>
          <c:orientation val="minMax"/>
        </c:scaling>
        <c:delete val="0"/>
        <c:axPos val="l"/>
        <c:majorGridlines/>
        <c:title>
          <c:tx>
            <c:rich>
              <a:bodyPr rot="-5400000" vert="horz"/>
              <a:lstStyle/>
              <a:p>
                <a:pPr>
                  <a:defRPr b="0">
                    <a:latin typeface="Arial" pitchFamily="34" charset="0"/>
                    <a:cs typeface="Arial" pitchFamily="34" charset="0"/>
                  </a:defRPr>
                </a:pPr>
                <a:r>
                  <a:rPr lang="pt-BR" b="0">
                    <a:latin typeface="Arial" pitchFamily="34" charset="0"/>
                    <a:cs typeface="Arial" pitchFamily="34" charset="0"/>
                  </a:rPr>
                  <a:t>nº de municípios</a:t>
                </a:r>
              </a:p>
            </c:rich>
          </c:tx>
          <c:layout/>
          <c:overlay val="0"/>
        </c:title>
        <c:numFmt formatCode="0" sourceLinked="1"/>
        <c:majorTickMark val="out"/>
        <c:minorTickMark val="none"/>
        <c:tickLblPos val="nextTo"/>
        <c:txPr>
          <a:bodyPr/>
          <a:lstStyle/>
          <a:p>
            <a:pPr>
              <a:defRPr>
                <a:latin typeface="Arial" pitchFamily="34" charset="0"/>
                <a:cs typeface="Arial" pitchFamily="34" charset="0"/>
              </a:defRPr>
            </a:pPr>
            <a:endParaRPr lang="pt-BR"/>
          </a:p>
        </c:txPr>
        <c:crossAx val="132758528"/>
        <c:crosses val="autoZero"/>
        <c:crossBetween val="between"/>
      </c:valAx>
    </c:plotArea>
    <c:legend>
      <c:legendPos val="b"/>
      <c:layout/>
      <c:overlay val="0"/>
      <c:txPr>
        <a:bodyPr/>
        <a:lstStyle/>
        <a:p>
          <a:pPr>
            <a:defRPr>
              <a:latin typeface="Arial" pitchFamily="34" charset="0"/>
              <a:cs typeface="Arial" pitchFamily="34" charset="0"/>
            </a:defRPr>
          </a:pPr>
          <a:endParaRPr lang="pt-BR"/>
        </a:p>
      </c:txPr>
    </c:legend>
    <c:plotVisOnly val="1"/>
    <c:dispBlanksAs val="gap"/>
    <c:showDLblsOverMax val="0"/>
  </c:chart>
  <c:printSettings>
    <c:headerFooter/>
    <c:pageMargins b="0.78740157499999996" l="0.511811024" r="0.511811024" t="0.78740157499999996" header="0.31496062000000785" footer="0.3149606200000078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31848234160604"/>
          <c:y val="6.7588325652841813E-2"/>
          <c:w val="0.71901029915120251"/>
          <c:h val="0.67926729747018699"/>
        </c:manualLayout>
      </c:layout>
      <c:barChart>
        <c:barDir val="col"/>
        <c:grouping val="stacked"/>
        <c:varyColors val="0"/>
        <c:ser>
          <c:idx val="0"/>
          <c:order val="0"/>
          <c:tx>
            <c:strRef>
              <c:f>'Base de Cálculo'!$C$444</c:f>
              <c:strCache>
                <c:ptCount val="1"/>
                <c:pt idx="0">
                  <c:v>Sem dados</c:v>
                </c:pt>
              </c:strCache>
            </c:strRef>
          </c:tx>
          <c:spPr>
            <a:solidFill>
              <a:schemeClr val="bg1"/>
            </a:solidFill>
            <a:ln>
              <a:solidFill>
                <a:schemeClr val="tx1"/>
              </a:solidFill>
            </a:ln>
          </c:spPr>
          <c:invertIfNegative val="0"/>
          <c:cat>
            <c:numRef>
              <c:f>'Base de Cálculo'!$B$445:$B$448</c:f>
              <c:numCache>
                <c:formatCode>General</c:formatCode>
                <c:ptCount val="4"/>
                <c:pt idx="0">
                  <c:v>2007</c:v>
                </c:pt>
                <c:pt idx="1">
                  <c:v>2008</c:v>
                </c:pt>
                <c:pt idx="2">
                  <c:v>2009</c:v>
                </c:pt>
                <c:pt idx="3">
                  <c:v>2010</c:v>
                </c:pt>
              </c:numCache>
            </c:numRef>
          </c:cat>
          <c:val>
            <c:numRef>
              <c:f>'Base de Cálculo'!$C$445:$C$448</c:f>
              <c:numCache>
                <c:formatCode>0</c:formatCode>
                <c:ptCount val="4"/>
                <c:pt idx="0">
                  <c:v>0</c:v>
                </c:pt>
                <c:pt idx="1">
                  <c:v>0</c:v>
                </c:pt>
                <c:pt idx="2">
                  <c:v>0</c:v>
                </c:pt>
                <c:pt idx="3">
                  <c:v>0</c:v>
                </c:pt>
              </c:numCache>
            </c:numRef>
          </c:val>
        </c:ser>
        <c:ser>
          <c:idx val="1"/>
          <c:order val="1"/>
          <c:tx>
            <c:strRef>
              <c:f>'Base de Cálculo'!$D$444</c:f>
              <c:strCache>
                <c:ptCount val="1"/>
                <c:pt idx="0">
                  <c:v>Ruim</c:v>
                </c:pt>
              </c:strCache>
            </c:strRef>
          </c:tx>
          <c:spPr>
            <a:solidFill>
              <a:srgbClr val="FF0000"/>
            </a:solidFill>
            <a:ln>
              <a:noFill/>
            </a:ln>
          </c:spPr>
          <c:invertIfNegative val="0"/>
          <c:dLbls>
            <c:txPr>
              <a:bodyPr/>
              <a:lstStyle/>
              <a:p>
                <a:pPr>
                  <a:defRPr>
                    <a:latin typeface="Arial" pitchFamily="34" charset="0"/>
                    <a:cs typeface="Arial" pitchFamily="34" charset="0"/>
                  </a:defRPr>
                </a:pPr>
                <a:endParaRPr lang="pt-BR"/>
              </a:p>
            </c:txPr>
            <c:showLegendKey val="0"/>
            <c:showVal val="1"/>
            <c:showCatName val="0"/>
            <c:showSerName val="0"/>
            <c:showPercent val="0"/>
            <c:showBubbleSize val="0"/>
            <c:showLeaderLines val="0"/>
          </c:dLbls>
          <c:cat>
            <c:numRef>
              <c:f>'Base de Cálculo'!$B$445:$B$448</c:f>
              <c:numCache>
                <c:formatCode>General</c:formatCode>
                <c:ptCount val="4"/>
                <c:pt idx="0">
                  <c:v>2007</c:v>
                </c:pt>
                <c:pt idx="1">
                  <c:v>2008</c:v>
                </c:pt>
                <c:pt idx="2">
                  <c:v>2009</c:v>
                </c:pt>
                <c:pt idx="3">
                  <c:v>2010</c:v>
                </c:pt>
              </c:numCache>
            </c:numRef>
          </c:cat>
          <c:val>
            <c:numRef>
              <c:f>'Base de Cálculo'!$D$445:$D$448</c:f>
              <c:numCache>
                <c:formatCode>0</c:formatCode>
                <c:ptCount val="4"/>
                <c:pt idx="0">
                  <c:v>17</c:v>
                </c:pt>
                <c:pt idx="1">
                  <c:v>18</c:v>
                </c:pt>
                <c:pt idx="2">
                  <c:v>17</c:v>
                </c:pt>
                <c:pt idx="3">
                  <c:v>6</c:v>
                </c:pt>
              </c:numCache>
            </c:numRef>
          </c:val>
        </c:ser>
        <c:ser>
          <c:idx val="2"/>
          <c:order val="2"/>
          <c:tx>
            <c:strRef>
              <c:f>'Base de Cálculo'!$E$444</c:f>
              <c:strCache>
                <c:ptCount val="1"/>
                <c:pt idx="0">
                  <c:v>Regular</c:v>
                </c:pt>
              </c:strCache>
            </c:strRef>
          </c:tx>
          <c:spPr>
            <a:solidFill>
              <a:srgbClr val="FFFF00"/>
            </a:solidFill>
          </c:spPr>
          <c:invertIfNegative val="0"/>
          <c:dLbls>
            <c:txPr>
              <a:bodyPr/>
              <a:lstStyle/>
              <a:p>
                <a:pPr>
                  <a:defRPr>
                    <a:latin typeface="Arial" pitchFamily="34" charset="0"/>
                    <a:cs typeface="Arial" pitchFamily="34" charset="0"/>
                  </a:defRPr>
                </a:pPr>
                <a:endParaRPr lang="pt-BR"/>
              </a:p>
            </c:txPr>
            <c:showLegendKey val="0"/>
            <c:showVal val="1"/>
            <c:showCatName val="0"/>
            <c:showSerName val="0"/>
            <c:showPercent val="0"/>
            <c:showBubbleSize val="0"/>
            <c:showLeaderLines val="0"/>
          </c:dLbls>
          <c:cat>
            <c:numRef>
              <c:f>'Base de Cálculo'!$B$445:$B$448</c:f>
              <c:numCache>
                <c:formatCode>General</c:formatCode>
                <c:ptCount val="4"/>
                <c:pt idx="0">
                  <c:v>2007</c:v>
                </c:pt>
                <c:pt idx="1">
                  <c:v>2008</c:v>
                </c:pt>
                <c:pt idx="2">
                  <c:v>2009</c:v>
                </c:pt>
                <c:pt idx="3">
                  <c:v>2010</c:v>
                </c:pt>
              </c:numCache>
            </c:numRef>
          </c:cat>
          <c:val>
            <c:numRef>
              <c:f>'Base de Cálculo'!$E$445:$E$448</c:f>
              <c:numCache>
                <c:formatCode>0</c:formatCode>
                <c:ptCount val="4"/>
                <c:pt idx="0">
                  <c:v>6</c:v>
                </c:pt>
                <c:pt idx="1">
                  <c:v>5</c:v>
                </c:pt>
                <c:pt idx="2">
                  <c:v>6</c:v>
                </c:pt>
                <c:pt idx="3">
                  <c:v>16</c:v>
                </c:pt>
              </c:numCache>
            </c:numRef>
          </c:val>
        </c:ser>
        <c:ser>
          <c:idx val="3"/>
          <c:order val="3"/>
          <c:tx>
            <c:strRef>
              <c:f>'Base de Cálculo'!$F$444</c:f>
              <c:strCache>
                <c:ptCount val="1"/>
                <c:pt idx="0">
                  <c:v>Bom</c:v>
                </c:pt>
              </c:strCache>
            </c:strRef>
          </c:tx>
          <c:spPr>
            <a:solidFill>
              <a:srgbClr val="009900"/>
            </a:solidFill>
          </c:spPr>
          <c:invertIfNegative val="0"/>
          <c:cat>
            <c:numRef>
              <c:f>'Base de Cálculo'!$B$445:$B$448</c:f>
              <c:numCache>
                <c:formatCode>General</c:formatCode>
                <c:ptCount val="4"/>
                <c:pt idx="0">
                  <c:v>2007</c:v>
                </c:pt>
                <c:pt idx="1">
                  <c:v>2008</c:v>
                </c:pt>
                <c:pt idx="2">
                  <c:v>2009</c:v>
                </c:pt>
                <c:pt idx="3">
                  <c:v>2010</c:v>
                </c:pt>
              </c:numCache>
            </c:numRef>
          </c:cat>
          <c:val>
            <c:numRef>
              <c:f>'Base de Cálculo'!$F$445:$F$448</c:f>
              <c:numCache>
                <c:formatCode>0</c:formatCode>
                <c:ptCount val="4"/>
                <c:pt idx="0">
                  <c:v>0</c:v>
                </c:pt>
                <c:pt idx="1">
                  <c:v>0</c:v>
                </c:pt>
                <c:pt idx="2">
                  <c:v>0</c:v>
                </c:pt>
                <c:pt idx="3">
                  <c:v>1</c:v>
                </c:pt>
              </c:numCache>
            </c:numRef>
          </c:val>
        </c:ser>
        <c:dLbls>
          <c:showLegendKey val="0"/>
          <c:showVal val="0"/>
          <c:showCatName val="0"/>
          <c:showSerName val="0"/>
          <c:showPercent val="0"/>
          <c:showBubbleSize val="0"/>
        </c:dLbls>
        <c:gapWidth val="150"/>
        <c:overlap val="100"/>
        <c:axId val="132935680"/>
        <c:axId val="132937216"/>
      </c:barChart>
      <c:catAx>
        <c:axId val="132935680"/>
        <c:scaling>
          <c:orientation val="minMax"/>
        </c:scaling>
        <c:delete val="0"/>
        <c:axPos val="b"/>
        <c:numFmt formatCode="General" sourceLinked="1"/>
        <c:majorTickMark val="out"/>
        <c:minorTickMark val="none"/>
        <c:tickLblPos val="nextTo"/>
        <c:txPr>
          <a:bodyPr/>
          <a:lstStyle/>
          <a:p>
            <a:pPr>
              <a:defRPr>
                <a:latin typeface="Arial" pitchFamily="34" charset="0"/>
                <a:cs typeface="Arial" pitchFamily="34" charset="0"/>
              </a:defRPr>
            </a:pPr>
            <a:endParaRPr lang="pt-BR"/>
          </a:p>
        </c:txPr>
        <c:crossAx val="132937216"/>
        <c:crosses val="autoZero"/>
        <c:auto val="1"/>
        <c:lblAlgn val="ctr"/>
        <c:lblOffset val="100"/>
        <c:noMultiLvlLbl val="0"/>
      </c:catAx>
      <c:valAx>
        <c:axId val="132937216"/>
        <c:scaling>
          <c:orientation val="minMax"/>
        </c:scaling>
        <c:delete val="0"/>
        <c:axPos val="l"/>
        <c:majorGridlines/>
        <c:title>
          <c:tx>
            <c:rich>
              <a:bodyPr rot="-5400000" vert="horz"/>
              <a:lstStyle/>
              <a:p>
                <a:pPr>
                  <a:defRPr b="0">
                    <a:latin typeface="Arial" pitchFamily="34" charset="0"/>
                    <a:cs typeface="Arial" pitchFamily="34" charset="0"/>
                  </a:defRPr>
                </a:pPr>
                <a:r>
                  <a:rPr lang="pt-BR" b="0">
                    <a:latin typeface="Arial" pitchFamily="34" charset="0"/>
                    <a:cs typeface="Arial" pitchFamily="34" charset="0"/>
                  </a:rPr>
                  <a:t>nº de municípios</a:t>
                </a:r>
              </a:p>
            </c:rich>
          </c:tx>
          <c:layout/>
          <c:overlay val="0"/>
        </c:title>
        <c:numFmt formatCode="0" sourceLinked="1"/>
        <c:majorTickMark val="out"/>
        <c:minorTickMark val="none"/>
        <c:tickLblPos val="nextTo"/>
        <c:txPr>
          <a:bodyPr/>
          <a:lstStyle/>
          <a:p>
            <a:pPr>
              <a:defRPr>
                <a:latin typeface="Arial" pitchFamily="34" charset="0"/>
                <a:cs typeface="Arial" pitchFamily="34" charset="0"/>
              </a:defRPr>
            </a:pPr>
            <a:endParaRPr lang="pt-BR"/>
          </a:p>
        </c:txPr>
        <c:crossAx val="132935680"/>
        <c:crosses val="autoZero"/>
        <c:crossBetween val="between"/>
      </c:valAx>
    </c:plotArea>
    <c:legend>
      <c:legendPos val="b"/>
      <c:layout/>
      <c:overlay val="0"/>
      <c:txPr>
        <a:bodyPr/>
        <a:lstStyle/>
        <a:p>
          <a:pPr>
            <a:defRPr>
              <a:latin typeface="Arial" pitchFamily="34" charset="0"/>
              <a:cs typeface="Arial" pitchFamily="34" charset="0"/>
            </a:defRPr>
          </a:pPr>
          <a:endParaRPr lang="pt-BR"/>
        </a:p>
      </c:txPr>
    </c:legend>
    <c:plotVisOnly val="1"/>
    <c:dispBlanksAs val="gap"/>
    <c:showDLblsOverMax val="0"/>
  </c:chart>
  <c:printSettings>
    <c:headerFooter/>
    <c:pageMargins b="0.78740157499999996" l="0.511811024" r="0.511811024" t="0.78740157499999996" header="0.31496062000000796" footer="0.31496062000000796"/>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'Base de Cálculo'!$C$619</c:f>
              <c:strCache>
                <c:ptCount val="1"/>
                <c:pt idx="0">
                  <c:v>Bom</c:v>
                </c:pt>
              </c:strCache>
            </c:strRef>
          </c:tx>
          <c:spPr>
            <a:solidFill>
              <a:srgbClr val="008000"/>
            </a:solidFill>
          </c:spPr>
          <c:invertIfNegative val="0"/>
          <c:dLbls>
            <c:txPr>
              <a:bodyPr/>
              <a:lstStyle/>
              <a:p>
                <a:pPr>
                  <a:defRPr>
                    <a:latin typeface="Arial" pitchFamily="34" charset="0"/>
                    <a:cs typeface="Arial" pitchFamily="34" charset="0"/>
                  </a:defRPr>
                </a:pPr>
                <a:endParaRPr lang="pt-BR"/>
              </a:p>
            </c:txPr>
            <c:showLegendKey val="0"/>
            <c:showVal val="1"/>
            <c:showCatName val="0"/>
            <c:showSerName val="0"/>
            <c:showPercent val="0"/>
            <c:showBubbleSize val="0"/>
            <c:showLeaderLines val="0"/>
          </c:dLbls>
          <c:cat>
            <c:numRef>
              <c:f>'Base de Cálculo'!$B$620:$B$624</c:f>
              <c:numCache>
                <c:formatCode>General</c:formatCode>
                <c:ptCount val="5"/>
                <c:pt idx="0">
                  <c:v>2007</c:v>
                </c:pt>
                <c:pt idx="1">
                  <c:v>2008</c:v>
                </c:pt>
                <c:pt idx="2">
                  <c:v>2009</c:v>
                </c:pt>
                <c:pt idx="3">
                  <c:v>2010</c:v>
                </c:pt>
                <c:pt idx="4">
                  <c:v>2011</c:v>
                </c:pt>
              </c:numCache>
            </c:numRef>
          </c:cat>
          <c:val>
            <c:numRef>
              <c:f>'Base de Cálculo'!$C$620:$C$624</c:f>
              <c:numCache>
                <c:formatCode>0</c:formatCode>
                <c:ptCount val="5"/>
                <c:pt idx="1">
                  <c:v>3</c:v>
                </c:pt>
                <c:pt idx="2">
                  <c:v>1</c:v>
                </c:pt>
                <c:pt idx="3">
                  <c:v>3</c:v>
                </c:pt>
                <c:pt idx="4">
                  <c:v>2</c:v>
                </c:pt>
              </c:numCache>
            </c:numRef>
          </c:val>
        </c:ser>
        <c:ser>
          <c:idx val="1"/>
          <c:order val="1"/>
          <c:tx>
            <c:strRef>
              <c:f>'Base de Cálculo'!$D$619</c:f>
              <c:strCache>
                <c:ptCount val="1"/>
                <c:pt idx="0">
                  <c:v>Regular</c:v>
                </c:pt>
              </c:strCache>
            </c:strRef>
          </c:tx>
          <c:spPr>
            <a:solidFill>
              <a:srgbClr val="FFC000"/>
            </a:solidFill>
          </c:spPr>
          <c:invertIfNegative val="0"/>
          <c:dLbls>
            <c:txPr>
              <a:bodyPr/>
              <a:lstStyle/>
              <a:p>
                <a:pPr>
                  <a:defRPr>
                    <a:latin typeface="Arial" pitchFamily="34" charset="0"/>
                    <a:cs typeface="Arial" pitchFamily="34" charset="0"/>
                  </a:defRPr>
                </a:pPr>
                <a:endParaRPr lang="pt-BR"/>
              </a:p>
            </c:txPr>
            <c:showLegendKey val="0"/>
            <c:showVal val="1"/>
            <c:showCatName val="0"/>
            <c:showSerName val="0"/>
            <c:showPercent val="0"/>
            <c:showBubbleSize val="0"/>
            <c:showLeaderLines val="0"/>
          </c:dLbls>
          <c:cat>
            <c:numRef>
              <c:f>'Base de Cálculo'!$B$620:$B$624</c:f>
              <c:numCache>
                <c:formatCode>General</c:formatCode>
                <c:ptCount val="5"/>
                <c:pt idx="0">
                  <c:v>2007</c:v>
                </c:pt>
                <c:pt idx="1">
                  <c:v>2008</c:v>
                </c:pt>
                <c:pt idx="2">
                  <c:v>2009</c:v>
                </c:pt>
                <c:pt idx="3">
                  <c:v>2010</c:v>
                </c:pt>
                <c:pt idx="4">
                  <c:v>2011</c:v>
                </c:pt>
              </c:numCache>
            </c:numRef>
          </c:cat>
          <c:val>
            <c:numRef>
              <c:f>'Base de Cálculo'!$D$620:$D$624</c:f>
              <c:numCache>
                <c:formatCode>0</c:formatCode>
                <c:ptCount val="5"/>
                <c:pt idx="1">
                  <c:v>11</c:v>
                </c:pt>
                <c:pt idx="2">
                  <c:v>14</c:v>
                </c:pt>
                <c:pt idx="3">
                  <c:v>9</c:v>
                </c:pt>
                <c:pt idx="4">
                  <c:v>9</c:v>
                </c:pt>
              </c:numCache>
            </c:numRef>
          </c:val>
        </c:ser>
        <c:ser>
          <c:idx val="2"/>
          <c:order val="2"/>
          <c:tx>
            <c:strRef>
              <c:f>'Base de Cálculo'!$E$619</c:f>
              <c:strCache>
                <c:ptCount val="1"/>
                <c:pt idx="0">
                  <c:v>Ruim</c:v>
                </c:pt>
              </c:strCache>
            </c:strRef>
          </c:tx>
          <c:spPr>
            <a:solidFill>
              <a:srgbClr val="FFFF00"/>
            </a:solidFill>
          </c:spPr>
          <c:invertIfNegative val="0"/>
          <c:dLbls>
            <c:txPr>
              <a:bodyPr/>
              <a:lstStyle/>
              <a:p>
                <a:pPr>
                  <a:defRPr>
                    <a:latin typeface="Arial" pitchFamily="34" charset="0"/>
                    <a:cs typeface="Arial" pitchFamily="34" charset="0"/>
                  </a:defRPr>
                </a:pPr>
                <a:endParaRPr lang="pt-BR"/>
              </a:p>
            </c:txPr>
            <c:showLegendKey val="0"/>
            <c:showVal val="1"/>
            <c:showCatName val="0"/>
            <c:showSerName val="0"/>
            <c:showPercent val="0"/>
            <c:showBubbleSize val="0"/>
            <c:showLeaderLines val="0"/>
          </c:dLbls>
          <c:cat>
            <c:numRef>
              <c:f>'Base de Cálculo'!$B$620:$B$624</c:f>
              <c:numCache>
                <c:formatCode>General</c:formatCode>
                <c:ptCount val="5"/>
                <c:pt idx="0">
                  <c:v>2007</c:v>
                </c:pt>
                <c:pt idx="1">
                  <c:v>2008</c:v>
                </c:pt>
                <c:pt idx="2">
                  <c:v>2009</c:v>
                </c:pt>
                <c:pt idx="3">
                  <c:v>2010</c:v>
                </c:pt>
                <c:pt idx="4">
                  <c:v>2011</c:v>
                </c:pt>
              </c:numCache>
            </c:numRef>
          </c:cat>
          <c:val>
            <c:numRef>
              <c:f>'Base de Cálculo'!$E$620:$E$624</c:f>
              <c:numCache>
                <c:formatCode>0</c:formatCode>
                <c:ptCount val="5"/>
                <c:pt idx="1">
                  <c:v>4</c:v>
                </c:pt>
                <c:pt idx="2">
                  <c:v>4</c:v>
                </c:pt>
                <c:pt idx="3">
                  <c:v>6</c:v>
                </c:pt>
                <c:pt idx="4">
                  <c:v>8</c:v>
                </c:pt>
              </c:numCache>
            </c:numRef>
          </c:val>
        </c:ser>
        <c:ser>
          <c:idx val="3"/>
          <c:order val="3"/>
          <c:tx>
            <c:strRef>
              <c:f>'Base de Cálculo'!$F$619</c:f>
              <c:strCache>
                <c:ptCount val="1"/>
                <c:pt idx="0">
                  <c:v>Péssimo</c:v>
                </c:pt>
              </c:strCache>
            </c:strRef>
          </c:tx>
          <c:spPr>
            <a:solidFill>
              <a:srgbClr val="FF0000"/>
            </a:solidFill>
          </c:spPr>
          <c:invertIfNegative val="0"/>
          <c:dLbls>
            <c:txPr>
              <a:bodyPr/>
              <a:lstStyle/>
              <a:p>
                <a:pPr>
                  <a:defRPr>
                    <a:latin typeface="Arial" pitchFamily="34" charset="0"/>
                    <a:cs typeface="Arial" pitchFamily="34" charset="0"/>
                  </a:defRPr>
                </a:pPr>
                <a:endParaRPr lang="pt-BR"/>
              </a:p>
            </c:txPr>
            <c:showLegendKey val="0"/>
            <c:showVal val="1"/>
            <c:showCatName val="0"/>
            <c:showSerName val="0"/>
            <c:showPercent val="0"/>
            <c:showBubbleSize val="0"/>
            <c:showLeaderLines val="0"/>
          </c:dLbls>
          <c:cat>
            <c:numRef>
              <c:f>'Base de Cálculo'!$B$620:$B$624</c:f>
              <c:numCache>
                <c:formatCode>General</c:formatCode>
                <c:ptCount val="5"/>
                <c:pt idx="0">
                  <c:v>2007</c:v>
                </c:pt>
                <c:pt idx="1">
                  <c:v>2008</c:v>
                </c:pt>
                <c:pt idx="2">
                  <c:v>2009</c:v>
                </c:pt>
                <c:pt idx="3">
                  <c:v>2010</c:v>
                </c:pt>
                <c:pt idx="4">
                  <c:v>2011</c:v>
                </c:pt>
              </c:numCache>
            </c:numRef>
          </c:cat>
          <c:val>
            <c:numRef>
              <c:f>'Base de Cálculo'!$F$620:$F$624</c:f>
              <c:numCache>
                <c:formatCode>0</c:formatCode>
                <c:ptCount val="5"/>
                <c:pt idx="1">
                  <c:v>5</c:v>
                </c:pt>
                <c:pt idx="2">
                  <c:v>4</c:v>
                </c:pt>
                <c:pt idx="3">
                  <c:v>5</c:v>
                </c:pt>
                <c:pt idx="4">
                  <c:v>4</c:v>
                </c:pt>
              </c:numCache>
            </c:numRef>
          </c:val>
        </c:ser>
        <c:dLbls>
          <c:showLegendKey val="0"/>
          <c:showVal val="0"/>
          <c:showCatName val="0"/>
          <c:showSerName val="0"/>
          <c:showPercent val="0"/>
          <c:showBubbleSize val="0"/>
        </c:dLbls>
        <c:gapWidth val="150"/>
        <c:overlap val="100"/>
        <c:axId val="133060480"/>
        <c:axId val="133062016"/>
      </c:barChart>
      <c:catAx>
        <c:axId val="133060480"/>
        <c:scaling>
          <c:orientation val="minMax"/>
        </c:scaling>
        <c:delete val="0"/>
        <c:axPos val="b"/>
        <c:numFmt formatCode="General" sourceLinked="1"/>
        <c:majorTickMark val="out"/>
        <c:minorTickMark val="none"/>
        <c:tickLblPos val="nextTo"/>
        <c:txPr>
          <a:bodyPr/>
          <a:lstStyle/>
          <a:p>
            <a:pPr>
              <a:defRPr>
                <a:latin typeface="Arial" pitchFamily="34" charset="0"/>
                <a:cs typeface="Arial" pitchFamily="34" charset="0"/>
              </a:defRPr>
            </a:pPr>
            <a:endParaRPr lang="pt-BR"/>
          </a:p>
        </c:txPr>
        <c:crossAx val="133062016"/>
        <c:crosses val="autoZero"/>
        <c:auto val="1"/>
        <c:lblAlgn val="ctr"/>
        <c:lblOffset val="100"/>
        <c:noMultiLvlLbl val="0"/>
      </c:catAx>
      <c:valAx>
        <c:axId val="133062016"/>
        <c:scaling>
          <c:orientation val="minMax"/>
        </c:scaling>
        <c:delete val="0"/>
        <c:axPos val="l"/>
        <c:majorGridlines/>
        <c:title>
          <c:tx>
            <c:rich>
              <a:bodyPr rot="-5400000" vert="horz"/>
              <a:lstStyle/>
              <a:p>
                <a:pPr>
                  <a:defRPr b="0">
                    <a:latin typeface="Arial" pitchFamily="34" charset="0"/>
                    <a:cs typeface="Arial" pitchFamily="34" charset="0"/>
                  </a:defRPr>
                </a:pPr>
                <a:r>
                  <a:rPr lang="pt-BR" b="0">
                    <a:latin typeface="Arial" pitchFamily="34" charset="0"/>
                    <a:cs typeface="Arial" pitchFamily="34" charset="0"/>
                  </a:rPr>
                  <a:t>nº  de municípios</a:t>
                </a:r>
              </a:p>
            </c:rich>
          </c:tx>
          <c:layout/>
          <c:overlay val="0"/>
        </c:title>
        <c:numFmt formatCode="0" sourceLinked="1"/>
        <c:majorTickMark val="out"/>
        <c:minorTickMark val="none"/>
        <c:tickLblPos val="nextTo"/>
        <c:txPr>
          <a:bodyPr/>
          <a:lstStyle/>
          <a:p>
            <a:pPr>
              <a:defRPr>
                <a:latin typeface="Arial" pitchFamily="34" charset="0"/>
                <a:cs typeface="Arial" pitchFamily="34" charset="0"/>
              </a:defRPr>
            </a:pPr>
            <a:endParaRPr lang="pt-BR"/>
          </a:p>
        </c:txPr>
        <c:crossAx val="133060480"/>
        <c:crosses val="autoZero"/>
        <c:crossBetween val="between"/>
      </c:valAx>
    </c:plotArea>
    <c:legend>
      <c:legendPos val="b"/>
      <c:layout/>
      <c:overlay val="0"/>
      <c:txPr>
        <a:bodyPr/>
        <a:lstStyle/>
        <a:p>
          <a:pPr>
            <a:defRPr>
              <a:latin typeface="Arial" pitchFamily="34" charset="0"/>
              <a:cs typeface="Arial" pitchFamily="34" charset="0"/>
            </a:defRPr>
          </a:pPr>
          <a:endParaRPr lang="pt-BR"/>
        </a:p>
      </c:txPr>
    </c:legend>
    <c:plotVisOnly val="1"/>
    <c:dispBlanksAs val="gap"/>
    <c:showDLblsOverMax val="0"/>
  </c:chart>
  <c:printSettings>
    <c:headerFooter/>
    <c:pageMargins b="0.78740157499999996" l="0.511811024" r="0.511811024" t="0.78740157499999996" header="0.31496062000000724" footer="0.3149606200000072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'Base de Cálculo'!$C$344</c:f>
              <c:strCache>
                <c:ptCount val="1"/>
                <c:pt idx="0">
                  <c:v>Barramentos hidrelétricos</c:v>
                </c:pt>
              </c:strCache>
            </c:strRef>
          </c:tx>
          <c:marker>
            <c:spPr>
              <a:ln w="25400"/>
            </c:spPr>
          </c:marker>
          <c:dLbls>
            <c:dLbl>
              <c:idx val="0"/>
              <c:tx>
                <c:rich>
                  <a:bodyPr/>
                  <a:lstStyle/>
                  <a:p>
                    <a:r>
                      <a:rPr lang="en-US"/>
                      <a:t>NF</a:t>
                    </a:r>
                  </a:p>
                </c:rich>
              </c:tx>
              <c:dLblPos val="t"/>
              <c:showLegendKey val="0"/>
              <c:showVal val="1"/>
              <c:showCatName val="0"/>
              <c:showSerName val="0"/>
              <c:showPercent val="0"/>
              <c:showBubbleSize val="0"/>
            </c:dLbl>
            <c:dLbl>
              <c:idx val="3"/>
              <c:tx>
                <c:rich>
                  <a:bodyPr/>
                  <a:lstStyle/>
                  <a:p>
                    <a:r>
                      <a:rPr lang="en-US"/>
                      <a:t>NF</a:t>
                    </a:r>
                  </a:p>
                </c:rich>
              </c:tx>
              <c:dLblPos val="t"/>
              <c:showLegendKey val="0"/>
              <c:showVal val="1"/>
              <c:showCatName val="0"/>
              <c:showSerName val="0"/>
              <c:showPercent val="0"/>
              <c:showBubbleSize val="0"/>
            </c:dLbl>
            <c:dLbl>
              <c:idx val="4"/>
              <c:tx>
                <c:rich>
                  <a:bodyPr/>
                  <a:lstStyle/>
                  <a:p>
                    <a:r>
                      <a:rPr lang="en-US"/>
                      <a:t>NF</a:t>
                    </a:r>
                  </a:p>
                </c:rich>
              </c:tx>
              <c:dLblPos val="t"/>
              <c:showLegendKey val="0"/>
              <c:showVal val="1"/>
              <c:showCatName val="0"/>
              <c:showSerName val="0"/>
              <c:showPercent val="0"/>
              <c:showBubbleSize val="0"/>
            </c:dLbl>
            <c:txPr>
              <a:bodyPr/>
              <a:lstStyle/>
              <a:p>
                <a:pPr>
                  <a:defRPr>
                    <a:latin typeface="Arial" pitchFamily="34" charset="0"/>
                    <a:cs typeface="Arial" pitchFamily="34" charset="0"/>
                  </a:defRPr>
                </a:pPr>
                <a:endParaRPr lang="pt-BR"/>
              </a:p>
            </c:txPr>
            <c:dLblPos val="t"/>
            <c:showLegendKey val="0"/>
            <c:showVal val="1"/>
            <c:showCatName val="0"/>
            <c:showSerName val="0"/>
            <c:showPercent val="0"/>
            <c:showBubbleSize val="0"/>
            <c:showLeaderLines val="0"/>
          </c:dLbls>
          <c:cat>
            <c:numRef>
              <c:f>'Base de Cálculo'!$B$345:$B$349</c:f>
              <c:numCache>
                <c:formatCode>General</c:formatCode>
                <c:ptCount val="5"/>
                <c:pt idx="0">
                  <c:v>2007</c:v>
                </c:pt>
                <c:pt idx="1">
                  <c:v>2008</c:v>
                </c:pt>
                <c:pt idx="2">
                  <c:v>2009</c:v>
                </c:pt>
                <c:pt idx="3">
                  <c:v>2010</c:v>
                </c:pt>
                <c:pt idx="4">
                  <c:v>2011</c:v>
                </c:pt>
              </c:numCache>
            </c:numRef>
          </c:cat>
          <c:val>
            <c:numRef>
              <c:f>'Base de Cálculo'!$C$345:$C$349</c:f>
              <c:numCache>
                <c:formatCode>General</c:formatCode>
                <c:ptCount val="5"/>
                <c:pt idx="0">
                  <c:v>0</c:v>
                </c:pt>
                <c:pt idx="1">
                  <c:v>7</c:v>
                </c:pt>
                <c:pt idx="2">
                  <c:v>7</c:v>
                </c:pt>
                <c:pt idx="3">
                  <c:v>0</c:v>
                </c:pt>
                <c:pt idx="4">
                  <c:v>0</c:v>
                </c:pt>
              </c:numCache>
            </c:numRef>
          </c:val>
          <c:smooth val="0"/>
        </c:ser>
        <c:ser>
          <c:idx val="2"/>
          <c:order val="1"/>
          <c:tx>
            <c:strRef>
              <c:f>'Base de Cálculo'!$D$344</c:f>
              <c:strCache>
                <c:ptCount val="1"/>
                <c:pt idx="0">
                  <c:v>Total de barramentos</c:v>
                </c:pt>
              </c:strCache>
            </c:strRef>
          </c:tx>
          <c:spPr>
            <a:ln>
              <a:solidFill>
                <a:schemeClr val="accent3">
                  <a:lumMod val="50000"/>
                </a:schemeClr>
              </a:solidFill>
            </a:ln>
          </c:spPr>
          <c:marker>
            <c:spPr>
              <a:solidFill>
                <a:schemeClr val="accent3">
                  <a:lumMod val="50000"/>
                </a:schemeClr>
              </a:solidFill>
              <a:ln w="25400">
                <a:solidFill>
                  <a:schemeClr val="accent3">
                    <a:lumMod val="50000"/>
                  </a:schemeClr>
                </a:solidFill>
              </a:ln>
            </c:spPr>
          </c:marker>
          <c:dLbls>
            <c:txPr>
              <a:bodyPr/>
              <a:lstStyle/>
              <a:p>
                <a:pPr>
                  <a:defRPr>
                    <a:latin typeface="Arial" pitchFamily="34" charset="0"/>
                    <a:cs typeface="Arial" pitchFamily="34" charset="0"/>
                  </a:defRPr>
                </a:pPr>
                <a:endParaRPr lang="pt-BR"/>
              </a:p>
            </c:txPr>
            <c:dLblPos val="t"/>
            <c:showLegendKey val="0"/>
            <c:showVal val="1"/>
            <c:showCatName val="0"/>
            <c:showSerName val="0"/>
            <c:showPercent val="0"/>
            <c:showBubbleSize val="0"/>
            <c:showLeaderLines val="0"/>
          </c:dLbls>
          <c:cat>
            <c:numRef>
              <c:f>'Base de Cálculo'!$B$345:$B$349</c:f>
              <c:numCache>
                <c:formatCode>General</c:formatCode>
                <c:ptCount val="5"/>
                <c:pt idx="0">
                  <c:v>2007</c:v>
                </c:pt>
                <c:pt idx="1">
                  <c:v>2008</c:v>
                </c:pt>
                <c:pt idx="2">
                  <c:v>2009</c:v>
                </c:pt>
                <c:pt idx="3">
                  <c:v>2010</c:v>
                </c:pt>
                <c:pt idx="4">
                  <c:v>2011</c:v>
                </c:pt>
              </c:numCache>
            </c:numRef>
          </c:cat>
          <c:val>
            <c:numRef>
              <c:f>'Base de Cálculo'!$D$345:$D$349</c:f>
              <c:numCache>
                <c:formatCode>General</c:formatCode>
                <c:ptCount val="5"/>
                <c:pt idx="0">
                  <c:v>383</c:v>
                </c:pt>
                <c:pt idx="1">
                  <c:v>470</c:v>
                </c:pt>
                <c:pt idx="2">
                  <c:v>494</c:v>
                </c:pt>
                <c:pt idx="3">
                  <c:v>511</c:v>
                </c:pt>
                <c:pt idx="4">
                  <c:v>533</c:v>
                </c:pt>
              </c:numCache>
            </c:numRef>
          </c:val>
          <c:smooth val="0"/>
        </c:ser>
        <c:dLbls>
          <c:showLegendKey val="0"/>
          <c:showVal val="0"/>
          <c:showCatName val="0"/>
          <c:showSerName val="0"/>
          <c:showPercent val="0"/>
          <c:showBubbleSize val="0"/>
        </c:dLbls>
        <c:marker val="1"/>
        <c:smooth val="0"/>
        <c:axId val="133104768"/>
        <c:axId val="133106304"/>
      </c:lineChart>
      <c:catAx>
        <c:axId val="133104768"/>
        <c:scaling>
          <c:orientation val="minMax"/>
        </c:scaling>
        <c:delete val="0"/>
        <c:axPos val="b"/>
        <c:numFmt formatCode="General" sourceLinked="1"/>
        <c:majorTickMark val="out"/>
        <c:minorTickMark val="none"/>
        <c:tickLblPos val="nextTo"/>
        <c:txPr>
          <a:bodyPr/>
          <a:lstStyle/>
          <a:p>
            <a:pPr>
              <a:defRPr>
                <a:latin typeface="Arial" pitchFamily="34" charset="0"/>
                <a:cs typeface="Arial" pitchFamily="34" charset="0"/>
              </a:defRPr>
            </a:pPr>
            <a:endParaRPr lang="pt-BR"/>
          </a:p>
        </c:txPr>
        <c:crossAx val="133106304"/>
        <c:crosses val="autoZero"/>
        <c:auto val="1"/>
        <c:lblAlgn val="ctr"/>
        <c:lblOffset val="100"/>
        <c:noMultiLvlLbl val="0"/>
      </c:catAx>
      <c:valAx>
        <c:axId val="133106304"/>
        <c:scaling>
          <c:orientation val="minMax"/>
        </c:scaling>
        <c:delete val="0"/>
        <c:axPos val="l"/>
        <c:majorGridlines/>
        <c:title>
          <c:tx>
            <c:rich>
              <a:bodyPr rot="-5400000" vert="horz"/>
              <a:lstStyle/>
              <a:p>
                <a:pPr>
                  <a:defRPr b="0">
                    <a:latin typeface="Arial" pitchFamily="34" charset="0"/>
                    <a:cs typeface="Arial" pitchFamily="34" charset="0"/>
                  </a:defRPr>
                </a:pPr>
                <a:r>
                  <a:rPr lang="pt-BR" b="0">
                    <a:latin typeface="Arial" pitchFamily="34" charset="0"/>
                    <a:cs typeface="Arial" pitchFamily="34" charset="0"/>
                  </a:rPr>
                  <a:t>nº  de barramentos</a:t>
                </a:r>
              </a:p>
            </c:rich>
          </c:tx>
          <c:overlay val="0"/>
        </c:title>
        <c:numFmt formatCode="General" sourceLinked="1"/>
        <c:majorTickMark val="out"/>
        <c:minorTickMark val="none"/>
        <c:tickLblPos val="nextTo"/>
        <c:txPr>
          <a:bodyPr/>
          <a:lstStyle/>
          <a:p>
            <a:pPr>
              <a:defRPr>
                <a:latin typeface="Arial" pitchFamily="34" charset="0"/>
                <a:cs typeface="Arial" pitchFamily="34" charset="0"/>
              </a:defRPr>
            </a:pPr>
            <a:endParaRPr lang="pt-BR"/>
          </a:p>
        </c:txPr>
        <c:crossAx val="133104768"/>
        <c:crosses val="autoZero"/>
        <c:crossBetween val="between"/>
      </c:valAx>
    </c:plotArea>
    <c:legend>
      <c:legendPos val="b"/>
      <c:overlay val="0"/>
      <c:txPr>
        <a:bodyPr/>
        <a:lstStyle/>
        <a:p>
          <a:pPr>
            <a:defRPr>
              <a:latin typeface="Arial" pitchFamily="34" charset="0"/>
              <a:cs typeface="Arial" pitchFamily="34" charset="0"/>
            </a:defRPr>
          </a:pPr>
          <a:endParaRPr lang="pt-BR"/>
        </a:p>
      </c:txPr>
    </c:legend>
    <c:plotVisOnly val="1"/>
    <c:dispBlanksAs val="gap"/>
    <c:showDLblsOverMax val="0"/>
  </c:chart>
  <c:printSettings>
    <c:headerFooter/>
    <c:pageMargins b="0.78740157499999996" l="0.511811024" r="0.511811024" t="0.78740157499999996" header="0.31496062000000857" footer="0.31496062000000857"/>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'Base de Cálculo'!$C$639</c:f>
              <c:strCache>
                <c:ptCount val="1"/>
                <c:pt idx="0">
                  <c:v>%</c:v>
                </c:pt>
              </c:strCache>
            </c:strRef>
          </c:tx>
          <c:spPr>
            <a:ln>
              <a:solidFill>
                <a:srgbClr val="996600"/>
              </a:solidFill>
            </a:ln>
          </c:spPr>
          <c:marker>
            <c:spPr>
              <a:solidFill>
                <a:srgbClr val="996600"/>
              </a:solidFill>
              <a:ln w="25400">
                <a:solidFill>
                  <a:srgbClr val="996600"/>
                </a:solidFill>
              </a:ln>
            </c:spPr>
          </c:marker>
          <c:dLbls>
            <c:dLbl>
              <c:idx val="1"/>
              <c:layout/>
              <c:tx>
                <c:rich>
                  <a:bodyPr/>
                  <a:lstStyle/>
                  <a:p>
                    <a:r>
                      <a:rPr lang="en-US"/>
                      <a:t>NO</a:t>
                    </a:r>
                  </a:p>
                </c:rich>
              </c:tx>
              <c:dLblPos val="t"/>
              <c:showLegendKey val="0"/>
              <c:showVal val="1"/>
              <c:showCatName val="0"/>
              <c:showSerName val="0"/>
              <c:showPercent val="0"/>
              <c:showBubbleSize val="0"/>
            </c:dLbl>
            <c:dLbl>
              <c:idx val="2"/>
              <c:layout/>
              <c:tx>
                <c:rich>
                  <a:bodyPr/>
                  <a:lstStyle/>
                  <a:p>
                    <a:r>
                      <a:rPr lang="en-US"/>
                      <a:t>NA</a:t>
                    </a:r>
                  </a:p>
                </c:rich>
              </c:tx>
              <c:dLblPos val="t"/>
              <c:showLegendKey val="0"/>
              <c:showVal val="1"/>
              <c:showCatName val="0"/>
              <c:showSerName val="0"/>
              <c:showPercent val="0"/>
              <c:showBubbleSize val="0"/>
            </c:dLbl>
            <c:dLblPos val="t"/>
            <c:showLegendKey val="0"/>
            <c:showVal val="1"/>
            <c:showCatName val="0"/>
            <c:showSerName val="0"/>
            <c:showPercent val="0"/>
            <c:showBubbleSize val="0"/>
            <c:showLeaderLines val="0"/>
          </c:dLbls>
          <c:cat>
            <c:numRef>
              <c:f>'Base de Cálculo'!$B$640:$B$642</c:f>
              <c:numCache>
                <c:formatCode>General</c:formatCode>
                <c:ptCount val="3"/>
                <c:pt idx="0">
                  <c:v>2009</c:v>
                </c:pt>
                <c:pt idx="1">
                  <c:v>2010</c:v>
                </c:pt>
                <c:pt idx="2">
                  <c:v>2011</c:v>
                </c:pt>
              </c:numCache>
            </c:numRef>
          </c:cat>
          <c:val>
            <c:numRef>
              <c:f>'Base de Cálculo'!$C$640:$C$642</c:f>
              <c:numCache>
                <c:formatCode>0%</c:formatCode>
                <c:ptCount val="3"/>
                <c:pt idx="0">
                  <c:v>2.7799999999999998E-2</c:v>
                </c:pt>
                <c:pt idx="1">
                  <c:v>0</c:v>
                </c:pt>
                <c:pt idx="2">
                  <c:v>0</c:v>
                </c:pt>
              </c:numCache>
            </c:numRef>
          </c:val>
          <c:smooth val="0"/>
        </c:ser>
        <c:dLbls>
          <c:showLegendKey val="0"/>
          <c:showVal val="0"/>
          <c:showCatName val="0"/>
          <c:showSerName val="0"/>
          <c:showPercent val="0"/>
          <c:showBubbleSize val="0"/>
        </c:dLbls>
        <c:marker val="1"/>
        <c:smooth val="0"/>
        <c:axId val="133131264"/>
        <c:axId val="133161728"/>
      </c:lineChart>
      <c:catAx>
        <c:axId val="133131264"/>
        <c:scaling>
          <c:orientation val="minMax"/>
        </c:scaling>
        <c:delete val="0"/>
        <c:axPos val="b"/>
        <c:numFmt formatCode="General" sourceLinked="1"/>
        <c:majorTickMark val="out"/>
        <c:minorTickMark val="none"/>
        <c:tickLblPos val="nextTo"/>
        <c:txPr>
          <a:bodyPr/>
          <a:lstStyle/>
          <a:p>
            <a:pPr>
              <a:defRPr>
                <a:latin typeface="Arial" pitchFamily="34" charset="0"/>
                <a:cs typeface="Arial" pitchFamily="34" charset="0"/>
              </a:defRPr>
            </a:pPr>
            <a:endParaRPr lang="pt-BR"/>
          </a:p>
        </c:txPr>
        <c:crossAx val="133161728"/>
        <c:crosses val="autoZero"/>
        <c:auto val="1"/>
        <c:lblAlgn val="ctr"/>
        <c:lblOffset val="100"/>
        <c:noMultiLvlLbl val="0"/>
      </c:catAx>
      <c:valAx>
        <c:axId val="133161728"/>
        <c:scaling>
          <c:orientation val="minMax"/>
          <c:max val="0.1"/>
        </c:scaling>
        <c:delete val="0"/>
        <c:axPos val="l"/>
        <c:majorGridlines/>
        <c:title>
          <c:tx>
            <c:rich>
              <a:bodyPr rot="0" vert="horz"/>
              <a:lstStyle/>
              <a:p>
                <a:pPr>
                  <a:defRPr b="0">
                    <a:latin typeface="Arial" pitchFamily="34" charset="0"/>
                    <a:cs typeface="Arial" pitchFamily="34" charset="0"/>
                  </a:defRPr>
                </a:pPr>
                <a:r>
                  <a:rPr lang="pt-BR" b="0">
                    <a:latin typeface="Arial" pitchFamily="34" charset="0"/>
                    <a:cs typeface="Arial" pitchFamily="34" charset="0"/>
                  </a:rPr>
                  <a:t>áreas remediadas</a:t>
                </a:r>
              </a:p>
            </c:rich>
          </c:tx>
          <c:layout/>
          <c:overlay val="0"/>
        </c:title>
        <c:numFmt formatCode="0%" sourceLinked="1"/>
        <c:majorTickMark val="out"/>
        <c:minorTickMark val="none"/>
        <c:tickLblPos val="nextTo"/>
        <c:txPr>
          <a:bodyPr/>
          <a:lstStyle/>
          <a:p>
            <a:pPr>
              <a:defRPr>
                <a:latin typeface="Arial" pitchFamily="34" charset="0"/>
                <a:cs typeface="Arial" pitchFamily="34" charset="0"/>
              </a:defRPr>
            </a:pPr>
            <a:endParaRPr lang="pt-BR"/>
          </a:p>
        </c:txPr>
        <c:crossAx val="133131264"/>
        <c:crosses val="autoZero"/>
        <c:crossBetween val="between"/>
        <c:majorUnit val="0.1"/>
      </c:valAx>
    </c:plotArea>
    <c:plotVisOnly val="1"/>
    <c:dispBlanksAs val="gap"/>
    <c:showDLblsOverMax val="0"/>
  </c:chart>
  <c:printSettings>
    <c:headerFooter/>
    <c:pageMargins b="0.78740157499999996" l="0.511811024" r="0.511811024" t="0.78740157499999996" header="0.31496062000000724" footer="0.3149606200000072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712984406360972"/>
          <c:y val="8.2270145336310593E-2"/>
          <c:w val="0.65578019659310083"/>
          <c:h val="0.67338709677420061"/>
        </c:manualLayout>
      </c:layout>
      <c:barChart>
        <c:barDir val="col"/>
        <c:grouping val="clustered"/>
        <c:varyColors val="0"/>
        <c:ser>
          <c:idx val="0"/>
          <c:order val="0"/>
          <c:tx>
            <c:strRef>
              <c:f>'Base de Cálculo'!$C$681</c:f>
              <c:strCache>
                <c:ptCount val="1"/>
                <c:pt idx="0">
                  <c:v>Superficial</c:v>
                </c:pt>
              </c:strCache>
            </c:strRef>
          </c:tx>
          <c:spPr>
            <a:solidFill>
              <a:srgbClr val="0066CC"/>
            </a:solidFill>
            <a:ln w="25400">
              <a:noFill/>
            </a:ln>
          </c:spPr>
          <c:invertIfNegative val="0"/>
          <c:dLbls>
            <c:spPr>
              <a:noFill/>
              <a:ln w="25400">
                <a:noFill/>
              </a:ln>
            </c:spPr>
            <c:txPr>
              <a:bodyPr/>
              <a:lstStyle/>
              <a:p>
                <a:pPr>
                  <a:defRPr sz="1000" b="0" i="0" u="none" strike="noStrike" baseline="0">
                    <a:solidFill>
                      <a:srgbClr val="000000"/>
                    </a:solidFill>
                    <a:latin typeface="Arial" pitchFamily="34" charset="0"/>
                    <a:ea typeface="Calibri"/>
                    <a:cs typeface="Arial" pitchFamily="34" charset="0"/>
                  </a:defRPr>
                </a:pPr>
                <a:endParaRPr lang="pt-BR"/>
              </a:p>
            </c:txPr>
            <c:dLblPos val="outEnd"/>
            <c:showLegendKey val="0"/>
            <c:showVal val="1"/>
            <c:showCatName val="0"/>
            <c:showSerName val="0"/>
            <c:showPercent val="0"/>
            <c:showBubbleSize val="0"/>
            <c:showLeaderLines val="0"/>
          </c:dLbls>
          <c:cat>
            <c:numRef>
              <c:f>'Base de Cálculo'!$B$682:$B$686</c:f>
              <c:numCache>
                <c:formatCode>General</c:formatCode>
                <c:ptCount val="5"/>
                <c:pt idx="0">
                  <c:v>2007</c:v>
                </c:pt>
                <c:pt idx="1">
                  <c:v>2008</c:v>
                </c:pt>
                <c:pt idx="2">
                  <c:v>2009</c:v>
                </c:pt>
                <c:pt idx="3">
                  <c:v>2010</c:v>
                </c:pt>
                <c:pt idx="4">
                  <c:v>2011</c:v>
                </c:pt>
              </c:numCache>
            </c:numRef>
          </c:cat>
          <c:val>
            <c:numRef>
              <c:f>'Base de Cálculo'!$C$682:$C$686</c:f>
              <c:numCache>
                <c:formatCode>0.00</c:formatCode>
                <c:ptCount val="5"/>
                <c:pt idx="0">
                  <c:v>1.881</c:v>
                </c:pt>
                <c:pt idx="1">
                  <c:v>3.06</c:v>
                </c:pt>
                <c:pt idx="2">
                  <c:v>3.06</c:v>
                </c:pt>
                <c:pt idx="3">
                  <c:v>3.18</c:v>
                </c:pt>
                <c:pt idx="4">
                  <c:v>3.2232563856230936</c:v>
                </c:pt>
              </c:numCache>
            </c:numRef>
          </c:val>
        </c:ser>
        <c:ser>
          <c:idx val="1"/>
          <c:order val="1"/>
          <c:tx>
            <c:strRef>
              <c:f>'Base de Cálculo'!$D$681</c:f>
              <c:strCache>
                <c:ptCount val="1"/>
                <c:pt idx="0">
                  <c:v>Subterrânea</c:v>
                </c:pt>
              </c:strCache>
            </c:strRef>
          </c:tx>
          <c:spPr>
            <a:solidFill>
              <a:srgbClr val="00B0F0"/>
            </a:solidFill>
            <a:ln w="25400">
              <a:noFill/>
            </a:ln>
          </c:spPr>
          <c:invertIfNegative val="0"/>
          <c:dLbls>
            <c:spPr>
              <a:noFill/>
              <a:ln w="25400">
                <a:noFill/>
              </a:ln>
            </c:spPr>
            <c:txPr>
              <a:bodyPr/>
              <a:lstStyle/>
              <a:p>
                <a:pPr>
                  <a:defRPr sz="1000" b="0" i="0" u="none" strike="noStrike" baseline="0">
                    <a:solidFill>
                      <a:srgbClr val="000000"/>
                    </a:solidFill>
                    <a:latin typeface="Arial" pitchFamily="34" charset="0"/>
                    <a:ea typeface="Calibri"/>
                    <a:cs typeface="Arial" pitchFamily="34" charset="0"/>
                  </a:defRPr>
                </a:pPr>
                <a:endParaRPr lang="pt-BR"/>
              </a:p>
            </c:txPr>
            <c:showLegendKey val="0"/>
            <c:showVal val="1"/>
            <c:showCatName val="0"/>
            <c:showSerName val="0"/>
            <c:showPercent val="0"/>
            <c:showBubbleSize val="0"/>
            <c:showLeaderLines val="0"/>
          </c:dLbls>
          <c:cat>
            <c:numRef>
              <c:f>'Base de Cálculo'!$B$682:$B$686</c:f>
              <c:numCache>
                <c:formatCode>General</c:formatCode>
                <c:ptCount val="5"/>
                <c:pt idx="0">
                  <c:v>2007</c:v>
                </c:pt>
                <c:pt idx="1">
                  <c:v>2008</c:v>
                </c:pt>
                <c:pt idx="2">
                  <c:v>2009</c:v>
                </c:pt>
                <c:pt idx="3">
                  <c:v>2010</c:v>
                </c:pt>
                <c:pt idx="4">
                  <c:v>2011</c:v>
                </c:pt>
              </c:numCache>
            </c:numRef>
          </c:cat>
          <c:val>
            <c:numRef>
              <c:f>'Base de Cálculo'!$D$682:$D$686</c:f>
              <c:numCache>
                <c:formatCode>0.00</c:formatCode>
                <c:ptCount val="5"/>
                <c:pt idx="0">
                  <c:v>7.0000000000000007E-2</c:v>
                </c:pt>
                <c:pt idx="1">
                  <c:v>7.0000000000000007E-2</c:v>
                </c:pt>
                <c:pt idx="2">
                  <c:v>7.0000000000000007E-2</c:v>
                </c:pt>
                <c:pt idx="3">
                  <c:v>7.0000000000000007E-2</c:v>
                </c:pt>
                <c:pt idx="4">
                  <c:v>7.6255555778061396E-2</c:v>
                </c:pt>
              </c:numCache>
            </c:numRef>
          </c:val>
        </c:ser>
        <c:dLbls>
          <c:showLegendKey val="0"/>
          <c:showVal val="1"/>
          <c:showCatName val="0"/>
          <c:showSerName val="0"/>
          <c:showPercent val="0"/>
          <c:showBubbleSize val="0"/>
        </c:dLbls>
        <c:gapWidth val="150"/>
        <c:axId val="133203840"/>
        <c:axId val="133205376"/>
      </c:barChart>
      <c:catAx>
        <c:axId val="1332038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pt-BR"/>
          </a:p>
        </c:txPr>
        <c:crossAx val="133205376"/>
        <c:crosses val="autoZero"/>
        <c:auto val="1"/>
        <c:lblAlgn val="ctr"/>
        <c:lblOffset val="100"/>
        <c:tickLblSkip val="1"/>
        <c:tickMarkSkip val="1"/>
        <c:noMultiLvlLbl val="0"/>
      </c:catAx>
      <c:valAx>
        <c:axId val="133205376"/>
        <c:scaling>
          <c:orientation val="minMax"/>
        </c:scaling>
        <c:delete val="0"/>
        <c:axPos val="l"/>
        <c:majorGridlines>
          <c:spPr>
            <a:ln w="3175">
              <a:solidFill>
                <a:srgbClr val="969696"/>
              </a:solidFill>
              <a:prstDash val="solid"/>
            </a:ln>
          </c:spPr>
        </c:majorGridlines>
        <c:title>
          <c:tx>
            <c:rich>
              <a:bodyPr rot="0" vert="horz"/>
              <a:lstStyle/>
              <a:p>
                <a:pPr>
                  <a:defRPr sz="1000" b="0" i="0" u="none" strike="noStrike" baseline="0">
                    <a:solidFill>
                      <a:srgbClr val="000000"/>
                    </a:solidFill>
                    <a:latin typeface="Arial"/>
                    <a:ea typeface="Arial"/>
                    <a:cs typeface="Arial"/>
                  </a:defRPr>
                </a:pPr>
                <a:r>
                  <a:rPr lang="pt-BR" sz="1000" b="0"/>
                  <a:t>m</a:t>
                </a:r>
                <a:r>
                  <a:rPr lang="pt-BR" sz="1000" b="0" baseline="30000"/>
                  <a:t>3</a:t>
                </a:r>
                <a:r>
                  <a:rPr lang="pt-BR" sz="1000" b="0"/>
                  <a:t>/s</a:t>
                </a:r>
              </a:p>
            </c:rich>
          </c:tx>
          <c:layout>
            <c:manualLayout>
              <c:xMode val="edge"/>
              <c:yMode val="edge"/>
              <c:x val="3.3742484317119938E-2"/>
              <c:y val="0.3669353095568938"/>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pt-BR"/>
          </a:p>
        </c:txPr>
        <c:crossAx val="133203840"/>
        <c:crosses val="autoZero"/>
        <c:crossBetween val="between"/>
      </c:valAx>
      <c:spPr>
        <a:solidFill>
          <a:srgbClr val="FFFFFF"/>
        </a:solidFill>
        <a:ln w="25400">
          <a:noFill/>
        </a:ln>
      </c:spPr>
    </c:plotArea>
    <c:legend>
      <c:legendPos val="b"/>
      <c:layout>
        <c:manualLayout>
          <c:xMode val="edge"/>
          <c:yMode val="edge"/>
          <c:x val="9.2024720314216268E-2"/>
          <c:y val="0.88306469044310665"/>
          <c:w val="0.88650322964948525"/>
          <c:h val="8.0644845864860218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pt-BR"/>
        </a:p>
      </c:txPr>
    </c:legend>
    <c:plotVisOnly val="1"/>
    <c:dispBlanksAs val="gap"/>
    <c:showDLblsOverMax val="0"/>
  </c:chart>
  <c:spPr>
    <a:solidFill>
      <a:srgbClr val="FFFFFF"/>
    </a:solidFill>
    <a:ln w="3175">
      <a:solidFill>
        <a:schemeClr val="bg1">
          <a:lumMod val="65000"/>
        </a:schemeClr>
      </a:solidFill>
      <a:prstDash val="solid"/>
    </a:ln>
  </c:spPr>
  <c:txPr>
    <a:bodyPr/>
    <a:lstStyle/>
    <a:p>
      <a:pPr>
        <a:defRPr sz="1000" b="0" i="0" u="none" strike="noStrike" baseline="0">
          <a:solidFill>
            <a:srgbClr val="000000"/>
          </a:solidFill>
          <a:latin typeface="Calibri"/>
          <a:ea typeface="Calibri"/>
          <a:cs typeface="Calibri"/>
        </a:defRPr>
      </a:pPr>
      <a:endParaRPr lang="pt-BR"/>
    </a:p>
  </c:txPr>
  <c:printSettings>
    <c:headerFooter alignWithMargins="0"/>
    <c:pageMargins b="0.98425196899999956" l="0.78740157499999996" r="0.78740157499999996" t="0.98425196899999956" header="0.49212598500001326" footer="0.49212598500001326"/>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52902146755371"/>
          <c:y val="5.1400554097404488E-2"/>
          <c:w val="0.5827328265001358"/>
          <c:h val="0.79822506561679785"/>
        </c:manualLayout>
      </c:layout>
      <c:barChart>
        <c:barDir val="col"/>
        <c:grouping val="stacked"/>
        <c:varyColors val="0"/>
        <c:ser>
          <c:idx val="0"/>
          <c:order val="0"/>
          <c:tx>
            <c:strRef>
              <c:f>'Base de Cálculo'!$C$6</c:f>
              <c:strCache>
                <c:ptCount val="1"/>
                <c:pt idx="0">
                  <c:v>&lt; 0</c:v>
                </c:pt>
              </c:strCache>
            </c:strRef>
          </c:tx>
          <c:spPr>
            <a:solidFill>
              <a:schemeClr val="bg1"/>
            </a:solidFill>
            <a:ln>
              <a:solidFill>
                <a:schemeClr val="tx1"/>
              </a:solidFill>
            </a:ln>
          </c:spPr>
          <c:invertIfNegative val="0"/>
          <c:dLbls>
            <c:txPr>
              <a:bodyPr/>
              <a:lstStyle/>
              <a:p>
                <a:pPr>
                  <a:defRPr>
                    <a:latin typeface="Arial" pitchFamily="34" charset="0"/>
                    <a:cs typeface="Arial" pitchFamily="34" charset="0"/>
                  </a:defRPr>
                </a:pPr>
                <a:endParaRPr lang="pt-BR"/>
              </a:p>
            </c:txPr>
            <c:showLegendKey val="0"/>
            <c:showVal val="1"/>
            <c:showCatName val="0"/>
            <c:showSerName val="0"/>
            <c:showPercent val="0"/>
            <c:showBubbleSize val="0"/>
            <c:showLeaderLines val="0"/>
          </c:dLbls>
          <c:cat>
            <c:strRef>
              <c:f>'Base de Cálculo'!$B$7:$B$10</c:f>
              <c:strCache>
                <c:ptCount val="4"/>
                <c:pt idx="0">
                  <c:v>2000-08</c:v>
                </c:pt>
                <c:pt idx="1">
                  <c:v>2000-09</c:v>
                </c:pt>
                <c:pt idx="2">
                  <c:v>2000-10</c:v>
                </c:pt>
                <c:pt idx="3">
                  <c:v>2000-11</c:v>
                </c:pt>
              </c:strCache>
            </c:strRef>
          </c:cat>
          <c:val>
            <c:numRef>
              <c:f>'Base de Cálculo'!$C$7:$C$10</c:f>
              <c:numCache>
                <c:formatCode>General</c:formatCode>
                <c:ptCount val="4"/>
                <c:pt idx="1">
                  <c:v>7</c:v>
                </c:pt>
                <c:pt idx="2">
                  <c:v>11</c:v>
                </c:pt>
                <c:pt idx="3">
                  <c:v>11</c:v>
                </c:pt>
              </c:numCache>
            </c:numRef>
          </c:val>
        </c:ser>
        <c:ser>
          <c:idx val="1"/>
          <c:order val="1"/>
          <c:tx>
            <c:strRef>
              <c:f>'Base de Cálculo'!$D$6</c:f>
              <c:strCache>
                <c:ptCount val="1"/>
                <c:pt idx="0">
                  <c:v>≥ 0 e &lt; 0,6</c:v>
                </c:pt>
              </c:strCache>
            </c:strRef>
          </c:tx>
          <c:spPr>
            <a:solidFill>
              <a:srgbClr val="FBEFC5"/>
            </a:solidFill>
          </c:spPr>
          <c:invertIfNegative val="0"/>
          <c:dLbls>
            <c:txPr>
              <a:bodyPr/>
              <a:lstStyle/>
              <a:p>
                <a:pPr>
                  <a:defRPr>
                    <a:latin typeface="Arial" pitchFamily="34" charset="0"/>
                    <a:cs typeface="Arial" pitchFamily="34" charset="0"/>
                  </a:defRPr>
                </a:pPr>
                <a:endParaRPr lang="pt-BR"/>
              </a:p>
            </c:txPr>
            <c:showLegendKey val="0"/>
            <c:showVal val="1"/>
            <c:showCatName val="0"/>
            <c:showSerName val="0"/>
            <c:showPercent val="0"/>
            <c:showBubbleSize val="0"/>
            <c:showLeaderLines val="0"/>
          </c:dLbls>
          <c:cat>
            <c:strRef>
              <c:f>'Base de Cálculo'!$B$7:$B$10</c:f>
              <c:strCache>
                <c:ptCount val="4"/>
                <c:pt idx="0">
                  <c:v>2000-08</c:v>
                </c:pt>
                <c:pt idx="1">
                  <c:v>2000-09</c:v>
                </c:pt>
                <c:pt idx="2">
                  <c:v>2000-10</c:v>
                </c:pt>
                <c:pt idx="3">
                  <c:v>2000-11</c:v>
                </c:pt>
              </c:strCache>
            </c:strRef>
          </c:cat>
          <c:val>
            <c:numRef>
              <c:f>'Base de Cálculo'!$D$7:$D$10</c:f>
              <c:numCache>
                <c:formatCode>General</c:formatCode>
                <c:ptCount val="4"/>
                <c:pt idx="1">
                  <c:v>3</c:v>
                </c:pt>
                <c:pt idx="2">
                  <c:v>5</c:v>
                </c:pt>
                <c:pt idx="3">
                  <c:v>5</c:v>
                </c:pt>
              </c:numCache>
            </c:numRef>
          </c:val>
        </c:ser>
        <c:ser>
          <c:idx val="2"/>
          <c:order val="2"/>
          <c:tx>
            <c:strRef>
              <c:f>'Base de Cálculo'!$E$6</c:f>
              <c:strCache>
                <c:ptCount val="1"/>
                <c:pt idx="0">
                  <c:v>≥ 0,6 e &lt; 1,2</c:v>
                </c:pt>
              </c:strCache>
            </c:strRef>
          </c:tx>
          <c:spPr>
            <a:solidFill>
              <a:srgbClr val="F9E59D"/>
            </a:solidFill>
          </c:spPr>
          <c:invertIfNegative val="0"/>
          <c:dLbls>
            <c:txPr>
              <a:bodyPr/>
              <a:lstStyle/>
              <a:p>
                <a:pPr>
                  <a:defRPr>
                    <a:latin typeface="Arial" pitchFamily="34" charset="0"/>
                    <a:cs typeface="Arial" pitchFamily="34" charset="0"/>
                  </a:defRPr>
                </a:pPr>
                <a:endParaRPr lang="pt-BR"/>
              </a:p>
            </c:txPr>
            <c:showLegendKey val="0"/>
            <c:showVal val="1"/>
            <c:showCatName val="0"/>
            <c:showSerName val="0"/>
            <c:showPercent val="0"/>
            <c:showBubbleSize val="0"/>
            <c:showLeaderLines val="0"/>
          </c:dLbls>
          <c:cat>
            <c:strRef>
              <c:f>'Base de Cálculo'!$B$7:$B$10</c:f>
              <c:strCache>
                <c:ptCount val="4"/>
                <c:pt idx="0">
                  <c:v>2000-08</c:v>
                </c:pt>
                <c:pt idx="1">
                  <c:v>2000-09</c:v>
                </c:pt>
                <c:pt idx="2">
                  <c:v>2000-10</c:v>
                </c:pt>
                <c:pt idx="3">
                  <c:v>2000-11</c:v>
                </c:pt>
              </c:strCache>
            </c:strRef>
          </c:cat>
          <c:val>
            <c:numRef>
              <c:f>'Base de Cálculo'!$E$7:$E$10</c:f>
              <c:numCache>
                <c:formatCode>General</c:formatCode>
                <c:ptCount val="4"/>
                <c:pt idx="1">
                  <c:v>7</c:v>
                </c:pt>
                <c:pt idx="2">
                  <c:v>4</c:v>
                </c:pt>
                <c:pt idx="3">
                  <c:v>4</c:v>
                </c:pt>
              </c:numCache>
            </c:numRef>
          </c:val>
        </c:ser>
        <c:ser>
          <c:idx val="3"/>
          <c:order val="3"/>
          <c:tx>
            <c:strRef>
              <c:f>'Base de Cálculo'!$F$6</c:f>
              <c:strCache>
                <c:ptCount val="1"/>
                <c:pt idx="0">
                  <c:v>≥ 1,2 e &lt; 1,8</c:v>
                </c:pt>
              </c:strCache>
            </c:strRef>
          </c:tx>
          <c:spPr>
            <a:solidFill>
              <a:srgbClr val="F6D766"/>
            </a:solidFill>
          </c:spPr>
          <c:invertIfNegative val="0"/>
          <c:dLbls>
            <c:txPr>
              <a:bodyPr/>
              <a:lstStyle/>
              <a:p>
                <a:pPr>
                  <a:defRPr>
                    <a:latin typeface="Arial" pitchFamily="34" charset="0"/>
                    <a:cs typeface="Arial" pitchFamily="34" charset="0"/>
                  </a:defRPr>
                </a:pPr>
                <a:endParaRPr lang="pt-BR"/>
              </a:p>
            </c:txPr>
            <c:showLegendKey val="0"/>
            <c:showVal val="1"/>
            <c:showCatName val="0"/>
            <c:showSerName val="0"/>
            <c:showPercent val="0"/>
            <c:showBubbleSize val="0"/>
            <c:showLeaderLines val="0"/>
          </c:dLbls>
          <c:cat>
            <c:strRef>
              <c:f>'Base de Cálculo'!$B$7:$B$10</c:f>
              <c:strCache>
                <c:ptCount val="4"/>
                <c:pt idx="0">
                  <c:v>2000-08</c:v>
                </c:pt>
                <c:pt idx="1">
                  <c:v>2000-09</c:v>
                </c:pt>
                <c:pt idx="2">
                  <c:v>2000-10</c:v>
                </c:pt>
                <c:pt idx="3">
                  <c:v>2000-11</c:v>
                </c:pt>
              </c:strCache>
            </c:strRef>
          </c:cat>
          <c:val>
            <c:numRef>
              <c:f>'Base de Cálculo'!$F$7:$F$10</c:f>
              <c:numCache>
                <c:formatCode>General</c:formatCode>
                <c:ptCount val="4"/>
                <c:pt idx="1">
                  <c:v>4</c:v>
                </c:pt>
                <c:pt idx="2">
                  <c:v>2</c:v>
                </c:pt>
                <c:pt idx="3">
                  <c:v>2</c:v>
                </c:pt>
              </c:numCache>
            </c:numRef>
          </c:val>
        </c:ser>
        <c:ser>
          <c:idx val="4"/>
          <c:order val="4"/>
          <c:tx>
            <c:strRef>
              <c:f>'Base de Cálculo'!$G$6</c:f>
              <c:strCache>
                <c:ptCount val="1"/>
                <c:pt idx="0">
                  <c:v>≥ 1,8 e &lt; 2,4</c:v>
                </c:pt>
              </c:strCache>
            </c:strRef>
          </c:tx>
          <c:spPr>
            <a:solidFill>
              <a:srgbClr val="B87B00"/>
            </a:solidFill>
          </c:spPr>
          <c:invertIfNegative val="0"/>
          <c:cat>
            <c:strRef>
              <c:f>'Base de Cálculo'!$B$7:$B$10</c:f>
              <c:strCache>
                <c:ptCount val="4"/>
                <c:pt idx="0">
                  <c:v>2000-08</c:v>
                </c:pt>
                <c:pt idx="1">
                  <c:v>2000-09</c:v>
                </c:pt>
                <c:pt idx="2">
                  <c:v>2000-10</c:v>
                </c:pt>
                <c:pt idx="3">
                  <c:v>2000-11</c:v>
                </c:pt>
              </c:strCache>
            </c:strRef>
          </c:cat>
          <c:val>
            <c:numRef>
              <c:f>'Base de Cálculo'!$G$7:$G$10</c:f>
              <c:numCache>
                <c:formatCode>General</c:formatCode>
                <c:ptCount val="4"/>
                <c:pt idx="1">
                  <c:v>0</c:v>
                </c:pt>
                <c:pt idx="2">
                  <c:v>0</c:v>
                </c:pt>
                <c:pt idx="3">
                  <c:v>0</c:v>
                </c:pt>
              </c:numCache>
            </c:numRef>
          </c:val>
        </c:ser>
        <c:ser>
          <c:idx val="5"/>
          <c:order val="5"/>
          <c:tx>
            <c:strRef>
              <c:f>'Base de Cálculo'!$H$6</c:f>
              <c:strCache>
                <c:ptCount val="1"/>
                <c:pt idx="0">
                  <c:v>≥ 2,4 e &lt; 3</c:v>
                </c:pt>
              </c:strCache>
            </c:strRef>
          </c:tx>
          <c:spPr>
            <a:solidFill>
              <a:srgbClr val="996633"/>
            </a:solidFill>
          </c:spPr>
          <c:invertIfNegative val="0"/>
          <c:cat>
            <c:strRef>
              <c:f>'Base de Cálculo'!$B$7:$B$10</c:f>
              <c:strCache>
                <c:ptCount val="4"/>
                <c:pt idx="0">
                  <c:v>2000-08</c:v>
                </c:pt>
                <c:pt idx="1">
                  <c:v>2000-09</c:v>
                </c:pt>
                <c:pt idx="2">
                  <c:v>2000-10</c:v>
                </c:pt>
                <c:pt idx="3">
                  <c:v>2000-11</c:v>
                </c:pt>
              </c:strCache>
            </c:strRef>
          </c:cat>
          <c:val>
            <c:numRef>
              <c:f>'Base de Cálculo'!$H$7:$H$10</c:f>
              <c:numCache>
                <c:formatCode>General</c:formatCode>
                <c:ptCount val="4"/>
                <c:pt idx="1">
                  <c:v>0</c:v>
                </c:pt>
                <c:pt idx="2">
                  <c:v>0</c:v>
                </c:pt>
                <c:pt idx="3">
                  <c:v>0</c:v>
                </c:pt>
              </c:numCache>
            </c:numRef>
          </c:val>
        </c:ser>
        <c:ser>
          <c:idx val="6"/>
          <c:order val="6"/>
          <c:tx>
            <c:strRef>
              <c:f>'Base de Cálculo'!$I$6</c:f>
              <c:strCache>
                <c:ptCount val="1"/>
                <c:pt idx="0">
                  <c:v>≥ 3</c:v>
                </c:pt>
              </c:strCache>
            </c:strRef>
          </c:tx>
          <c:spPr>
            <a:solidFill>
              <a:schemeClr val="tx1">
                <a:lumMod val="85000"/>
                <a:lumOff val="15000"/>
              </a:schemeClr>
            </a:solidFill>
          </c:spPr>
          <c:invertIfNegative val="0"/>
          <c:dLbls>
            <c:txPr>
              <a:bodyPr/>
              <a:lstStyle/>
              <a:p>
                <a:pPr>
                  <a:defRPr>
                    <a:solidFill>
                      <a:schemeClr val="bg1"/>
                    </a:solidFill>
                    <a:latin typeface="Arial" pitchFamily="34" charset="0"/>
                    <a:cs typeface="Arial" pitchFamily="34" charset="0"/>
                  </a:defRPr>
                </a:pPr>
                <a:endParaRPr lang="pt-BR"/>
              </a:p>
            </c:txPr>
            <c:showLegendKey val="0"/>
            <c:showVal val="1"/>
            <c:showCatName val="0"/>
            <c:showSerName val="0"/>
            <c:showPercent val="0"/>
            <c:showBubbleSize val="0"/>
            <c:showLeaderLines val="0"/>
          </c:dLbls>
          <c:cat>
            <c:strRef>
              <c:f>'Base de Cálculo'!$B$7:$B$10</c:f>
              <c:strCache>
                <c:ptCount val="4"/>
                <c:pt idx="0">
                  <c:v>2000-08</c:v>
                </c:pt>
                <c:pt idx="1">
                  <c:v>2000-09</c:v>
                </c:pt>
                <c:pt idx="2">
                  <c:v>2000-10</c:v>
                </c:pt>
                <c:pt idx="3">
                  <c:v>2000-11</c:v>
                </c:pt>
              </c:strCache>
            </c:strRef>
          </c:cat>
          <c:val>
            <c:numRef>
              <c:f>'Base de Cálculo'!$I$7:$I$10</c:f>
              <c:numCache>
                <c:formatCode>General</c:formatCode>
                <c:ptCount val="4"/>
                <c:pt idx="1">
                  <c:v>2</c:v>
                </c:pt>
                <c:pt idx="2">
                  <c:v>1</c:v>
                </c:pt>
                <c:pt idx="3">
                  <c:v>1</c:v>
                </c:pt>
              </c:numCache>
            </c:numRef>
          </c:val>
        </c:ser>
        <c:dLbls>
          <c:showLegendKey val="0"/>
          <c:showVal val="0"/>
          <c:showCatName val="0"/>
          <c:showSerName val="0"/>
          <c:showPercent val="0"/>
          <c:showBubbleSize val="0"/>
        </c:dLbls>
        <c:gapWidth val="150"/>
        <c:overlap val="100"/>
        <c:axId val="133540096"/>
        <c:axId val="133300224"/>
      </c:barChart>
      <c:catAx>
        <c:axId val="133540096"/>
        <c:scaling>
          <c:orientation val="minMax"/>
        </c:scaling>
        <c:delete val="0"/>
        <c:axPos val="b"/>
        <c:majorTickMark val="out"/>
        <c:minorTickMark val="none"/>
        <c:tickLblPos val="nextTo"/>
        <c:txPr>
          <a:bodyPr/>
          <a:lstStyle/>
          <a:p>
            <a:pPr>
              <a:defRPr sz="800">
                <a:latin typeface="Arial" pitchFamily="34" charset="0"/>
                <a:cs typeface="Arial" pitchFamily="34" charset="0"/>
              </a:defRPr>
            </a:pPr>
            <a:endParaRPr lang="pt-BR"/>
          </a:p>
        </c:txPr>
        <c:crossAx val="133300224"/>
        <c:crosses val="autoZero"/>
        <c:auto val="1"/>
        <c:lblAlgn val="ctr"/>
        <c:lblOffset val="100"/>
        <c:noMultiLvlLbl val="0"/>
      </c:catAx>
      <c:valAx>
        <c:axId val="133300224"/>
        <c:scaling>
          <c:orientation val="minMax"/>
        </c:scaling>
        <c:delete val="0"/>
        <c:axPos val="l"/>
        <c:majorGridlines/>
        <c:title>
          <c:tx>
            <c:rich>
              <a:bodyPr rot="-5400000" vert="horz"/>
              <a:lstStyle/>
              <a:p>
                <a:pPr>
                  <a:defRPr b="0">
                    <a:latin typeface="Arial" pitchFamily="34" charset="0"/>
                    <a:cs typeface="Arial" pitchFamily="34" charset="0"/>
                  </a:defRPr>
                </a:pPr>
                <a:r>
                  <a:rPr lang="pt-BR" b="0">
                    <a:latin typeface="Arial" pitchFamily="34" charset="0"/>
                    <a:cs typeface="Arial" pitchFamily="34" charset="0"/>
                  </a:rPr>
                  <a:t>nº de municípios</a:t>
                </a:r>
              </a:p>
            </c:rich>
          </c:tx>
          <c:layout>
            <c:manualLayout>
              <c:xMode val="edge"/>
              <c:yMode val="edge"/>
              <c:x val="3.1130192777627762E-2"/>
              <c:y val="0.2775269757947077"/>
            </c:manualLayout>
          </c:layout>
          <c:overlay val="0"/>
        </c:title>
        <c:numFmt formatCode="General" sourceLinked="1"/>
        <c:majorTickMark val="out"/>
        <c:minorTickMark val="none"/>
        <c:tickLblPos val="nextTo"/>
        <c:txPr>
          <a:bodyPr/>
          <a:lstStyle/>
          <a:p>
            <a:pPr>
              <a:defRPr>
                <a:latin typeface="Arial" pitchFamily="34" charset="0"/>
                <a:cs typeface="Arial" pitchFamily="34" charset="0"/>
              </a:defRPr>
            </a:pPr>
            <a:endParaRPr lang="pt-BR"/>
          </a:p>
        </c:txPr>
        <c:crossAx val="133540096"/>
        <c:crosses val="autoZero"/>
        <c:crossBetween val="between"/>
      </c:valAx>
      <c:spPr>
        <a:solidFill>
          <a:schemeClr val="bg1"/>
        </a:solidFill>
      </c:spPr>
    </c:plotArea>
    <c:legend>
      <c:legendPos val="r"/>
      <c:layout>
        <c:manualLayout>
          <c:xMode val="edge"/>
          <c:yMode val="edge"/>
          <c:x val="0.76061046248530895"/>
          <c:y val="4.7716044840192373E-2"/>
          <c:w val="0.23938953751470721"/>
          <c:h val="0.9433497681948636"/>
        </c:manualLayout>
      </c:layout>
      <c:overlay val="0"/>
      <c:txPr>
        <a:bodyPr/>
        <a:lstStyle/>
        <a:p>
          <a:pPr>
            <a:defRPr sz="900">
              <a:latin typeface="Arial" pitchFamily="34" charset="0"/>
              <a:cs typeface="Arial" pitchFamily="34" charset="0"/>
            </a:defRPr>
          </a:pPr>
          <a:endParaRPr lang="pt-BR"/>
        </a:p>
      </c:txPr>
    </c:legend>
    <c:plotVisOnly val="1"/>
    <c:dispBlanksAs val="gap"/>
    <c:showDLblsOverMax val="0"/>
  </c:chart>
  <c:printSettings>
    <c:headerFooter/>
    <c:pageMargins b="0.78740157499999996" l="0.511811024" r="0.511811024" t="0.78740157499999996" header="0.31496062000000974" footer="0.3149606200000097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042441136991474"/>
          <c:y val="5.4624943099824699E-2"/>
          <c:w val="0.79902008155911675"/>
          <c:h val="0.72611906906470669"/>
        </c:manualLayout>
      </c:layout>
      <c:lineChart>
        <c:grouping val="standard"/>
        <c:varyColors val="0"/>
        <c:ser>
          <c:idx val="0"/>
          <c:order val="0"/>
          <c:tx>
            <c:strRef>
              <c:f>'Base de Cálculo'!$C$231</c:f>
              <c:strCache>
                <c:ptCount val="1"/>
                <c:pt idx="0">
                  <c:v>Captações superficiais</c:v>
                </c:pt>
              </c:strCache>
            </c:strRef>
          </c:tx>
          <c:spPr>
            <a:ln>
              <a:solidFill>
                <a:srgbClr val="0066CC"/>
              </a:solidFill>
            </a:ln>
          </c:spPr>
          <c:marker>
            <c:spPr>
              <a:solidFill>
                <a:srgbClr val="0066CC"/>
              </a:solidFill>
              <a:ln w="25400">
                <a:solidFill>
                  <a:srgbClr val="0066CC"/>
                </a:solidFill>
              </a:ln>
            </c:spPr>
          </c:marker>
          <c:dLbls>
            <c:txPr>
              <a:bodyPr/>
              <a:lstStyle/>
              <a:p>
                <a:pPr>
                  <a:defRPr>
                    <a:latin typeface="Arial" pitchFamily="34" charset="0"/>
                    <a:cs typeface="Arial" pitchFamily="34" charset="0"/>
                  </a:defRPr>
                </a:pPr>
                <a:endParaRPr lang="pt-BR"/>
              </a:p>
            </c:txPr>
            <c:dLblPos val="t"/>
            <c:showLegendKey val="0"/>
            <c:showVal val="1"/>
            <c:showCatName val="0"/>
            <c:showSerName val="0"/>
            <c:showPercent val="0"/>
            <c:showBubbleSize val="0"/>
            <c:showLeaderLines val="0"/>
          </c:dLbls>
          <c:cat>
            <c:numRef>
              <c:f>'Base de Cálculo'!$B$232:$B$236</c:f>
              <c:numCache>
                <c:formatCode>General</c:formatCode>
                <c:ptCount val="5"/>
                <c:pt idx="0">
                  <c:v>2007</c:v>
                </c:pt>
                <c:pt idx="1">
                  <c:v>2008</c:v>
                </c:pt>
                <c:pt idx="2">
                  <c:v>2009</c:v>
                </c:pt>
                <c:pt idx="3">
                  <c:v>2010</c:v>
                </c:pt>
                <c:pt idx="4">
                  <c:v>2011</c:v>
                </c:pt>
              </c:numCache>
            </c:numRef>
          </c:cat>
          <c:val>
            <c:numRef>
              <c:f>'Base de Cálculo'!$C$232:$C$236</c:f>
              <c:numCache>
                <c:formatCode>0.0</c:formatCode>
                <c:ptCount val="5"/>
                <c:pt idx="0">
                  <c:v>13</c:v>
                </c:pt>
                <c:pt idx="1">
                  <c:v>15</c:v>
                </c:pt>
                <c:pt idx="2">
                  <c:v>16</c:v>
                </c:pt>
                <c:pt idx="3" formatCode="0">
                  <c:v>15.82</c:v>
                </c:pt>
                <c:pt idx="4" formatCode="0">
                  <c:v>16.111889791323492</c:v>
                </c:pt>
              </c:numCache>
            </c:numRef>
          </c:val>
          <c:smooth val="0"/>
        </c:ser>
        <c:ser>
          <c:idx val="1"/>
          <c:order val="1"/>
          <c:tx>
            <c:strRef>
              <c:f>'Base de Cálculo'!$D$231</c:f>
              <c:strCache>
                <c:ptCount val="1"/>
                <c:pt idx="0">
                  <c:v>Captações subterrâneas</c:v>
                </c:pt>
              </c:strCache>
            </c:strRef>
          </c:tx>
          <c:spPr>
            <a:ln>
              <a:solidFill>
                <a:srgbClr val="00CCFF"/>
              </a:solidFill>
            </a:ln>
          </c:spPr>
          <c:marker>
            <c:spPr>
              <a:solidFill>
                <a:srgbClr val="00CCFF"/>
              </a:solidFill>
              <a:ln w="25400">
                <a:solidFill>
                  <a:srgbClr val="00CCFF"/>
                </a:solidFill>
              </a:ln>
            </c:spPr>
          </c:marker>
          <c:dLbls>
            <c:txPr>
              <a:bodyPr/>
              <a:lstStyle/>
              <a:p>
                <a:pPr>
                  <a:defRPr>
                    <a:latin typeface="Arial" pitchFamily="34" charset="0"/>
                    <a:cs typeface="Arial" pitchFamily="34" charset="0"/>
                  </a:defRPr>
                </a:pPr>
                <a:endParaRPr lang="pt-BR"/>
              </a:p>
            </c:txPr>
            <c:dLblPos val="t"/>
            <c:showLegendKey val="0"/>
            <c:showVal val="1"/>
            <c:showCatName val="0"/>
            <c:showSerName val="0"/>
            <c:showPercent val="0"/>
            <c:showBubbleSize val="0"/>
            <c:showLeaderLines val="0"/>
          </c:dLbls>
          <c:cat>
            <c:numRef>
              <c:f>'Base de Cálculo'!$B$232:$B$236</c:f>
              <c:numCache>
                <c:formatCode>General</c:formatCode>
                <c:ptCount val="5"/>
                <c:pt idx="0">
                  <c:v>2007</c:v>
                </c:pt>
                <c:pt idx="1">
                  <c:v>2008</c:v>
                </c:pt>
                <c:pt idx="2">
                  <c:v>2009</c:v>
                </c:pt>
                <c:pt idx="3">
                  <c:v>2010</c:v>
                </c:pt>
                <c:pt idx="4">
                  <c:v>2011</c:v>
                </c:pt>
              </c:numCache>
            </c:numRef>
          </c:cat>
          <c:val>
            <c:numRef>
              <c:f>'Base de Cálculo'!$D$232:$D$236</c:f>
              <c:numCache>
                <c:formatCode>0.0</c:formatCode>
                <c:ptCount val="5"/>
                <c:pt idx="0">
                  <c:v>1.76</c:v>
                </c:pt>
                <c:pt idx="1">
                  <c:v>1.99</c:v>
                </c:pt>
                <c:pt idx="2">
                  <c:v>2.23</c:v>
                </c:pt>
                <c:pt idx="3" formatCode="0">
                  <c:v>2.81</c:v>
                </c:pt>
                <c:pt idx="4" formatCode="0">
                  <c:v>3.046611887813897</c:v>
                </c:pt>
              </c:numCache>
            </c:numRef>
          </c:val>
          <c:smooth val="0"/>
        </c:ser>
        <c:dLbls>
          <c:showLegendKey val="0"/>
          <c:showVal val="0"/>
          <c:showCatName val="0"/>
          <c:showSerName val="0"/>
          <c:showPercent val="0"/>
          <c:showBubbleSize val="0"/>
        </c:dLbls>
        <c:marker val="1"/>
        <c:smooth val="0"/>
        <c:axId val="133322240"/>
        <c:axId val="133323776"/>
      </c:lineChart>
      <c:catAx>
        <c:axId val="133322240"/>
        <c:scaling>
          <c:orientation val="minMax"/>
        </c:scaling>
        <c:delete val="0"/>
        <c:axPos val="b"/>
        <c:numFmt formatCode="General" sourceLinked="1"/>
        <c:majorTickMark val="out"/>
        <c:minorTickMark val="none"/>
        <c:tickLblPos val="nextTo"/>
        <c:txPr>
          <a:bodyPr/>
          <a:lstStyle/>
          <a:p>
            <a:pPr>
              <a:defRPr>
                <a:latin typeface="Arial" pitchFamily="34" charset="0"/>
                <a:cs typeface="Arial" pitchFamily="34" charset="0"/>
              </a:defRPr>
            </a:pPr>
            <a:endParaRPr lang="pt-BR"/>
          </a:p>
        </c:txPr>
        <c:crossAx val="133323776"/>
        <c:crosses val="autoZero"/>
        <c:auto val="1"/>
        <c:lblAlgn val="ctr"/>
        <c:lblOffset val="100"/>
        <c:noMultiLvlLbl val="0"/>
      </c:catAx>
      <c:valAx>
        <c:axId val="133323776"/>
        <c:scaling>
          <c:orientation val="minMax"/>
        </c:scaling>
        <c:delete val="0"/>
        <c:axPos val="l"/>
        <c:majorGridlines/>
        <c:title>
          <c:tx>
            <c:rich>
              <a:bodyPr rot="-5400000" vert="horz"/>
              <a:lstStyle/>
              <a:p>
                <a:pPr>
                  <a:defRPr b="0">
                    <a:latin typeface="Arial" pitchFamily="34" charset="0"/>
                    <a:cs typeface="Arial" pitchFamily="34" charset="0"/>
                  </a:defRPr>
                </a:pPr>
                <a:r>
                  <a:rPr lang="pt-BR" b="0">
                    <a:latin typeface="Arial" pitchFamily="34" charset="0"/>
                    <a:cs typeface="Arial" pitchFamily="34" charset="0"/>
                  </a:rPr>
                  <a:t>nº de outorgas/1000 km</a:t>
                </a:r>
                <a:r>
                  <a:rPr lang="pt-BR" b="0" baseline="30000">
                    <a:latin typeface="Arial" pitchFamily="34" charset="0"/>
                    <a:cs typeface="Arial" pitchFamily="34" charset="0"/>
                  </a:rPr>
                  <a:t>2</a:t>
                </a:r>
              </a:p>
            </c:rich>
          </c:tx>
          <c:layout>
            <c:manualLayout>
              <c:xMode val="edge"/>
              <c:yMode val="edge"/>
              <c:x val="3.3533193896391221E-2"/>
              <c:y val="0.16912107403042842"/>
            </c:manualLayout>
          </c:layout>
          <c:overlay val="0"/>
        </c:title>
        <c:numFmt formatCode="0" sourceLinked="0"/>
        <c:majorTickMark val="out"/>
        <c:minorTickMark val="none"/>
        <c:tickLblPos val="nextTo"/>
        <c:txPr>
          <a:bodyPr/>
          <a:lstStyle/>
          <a:p>
            <a:pPr>
              <a:defRPr>
                <a:latin typeface="Arial" pitchFamily="34" charset="0"/>
                <a:cs typeface="Arial" pitchFamily="34" charset="0"/>
              </a:defRPr>
            </a:pPr>
            <a:endParaRPr lang="pt-BR"/>
          </a:p>
        </c:txPr>
        <c:crossAx val="133322240"/>
        <c:crosses val="autoZero"/>
        <c:crossBetween val="between"/>
      </c:valAx>
    </c:plotArea>
    <c:legend>
      <c:legendPos val="b"/>
      <c:overlay val="0"/>
      <c:txPr>
        <a:bodyPr/>
        <a:lstStyle/>
        <a:p>
          <a:pPr>
            <a:defRPr>
              <a:latin typeface="Arial" pitchFamily="34" charset="0"/>
              <a:cs typeface="Arial" pitchFamily="34" charset="0"/>
            </a:defRPr>
          </a:pPr>
          <a:endParaRPr lang="pt-BR"/>
        </a:p>
      </c:txPr>
    </c:legend>
    <c:plotVisOnly val="1"/>
    <c:dispBlanksAs val="gap"/>
    <c:showDLblsOverMax val="0"/>
  </c:chart>
  <c:printSettings>
    <c:headerFooter/>
    <c:pageMargins b="0.78740157499999996" l="0.511811024" r="0.511811024" t="0.78740157499999996" header="0.31496062000000885" footer="0.3149606200000088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43140477005592"/>
          <c:y val="5.9863945578231534E-2"/>
          <c:w val="0.78380189432844505"/>
          <c:h val="0.68652375595907655"/>
        </c:manualLayout>
      </c:layout>
      <c:barChart>
        <c:barDir val="col"/>
        <c:grouping val="stacked"/>
        <c:varyColors val="0"/>
        <c:ser>
          <c:idx val="0"/>
          <c:order val="0"/>
          <c:tx>
            <c:strRef>
              <c:f>'Base de Cálculo'!$C$254</c:f>
              <c:strCache>
                <c:ptCount val="1"/>
                <c:pt idx="0">
                  <c:v>Captações superficiais </c:v>
                </c:pt>
              </c:strCache>
            </c:strRef>
          </c:tx>
          <c:spPr>
            <a:solidFill>
              <a:srgbClr val="0066CC"/>
            </a:solidFill>
          </c:spPr>
          <c:invertIfNegative val="0"/>
          <c:dLbls>
            <c:txPr>
              <a:bodyPr/>
              <a:lstStyle/>
              <a:p>
                <a:pPr>
                  <a:defRPr>
                    <a:solidFill>
                      <a:schemeClr val="bg1"/>
                    </a:solidFill>
                    <a:latin typeface="Arial" pitchFamily="34" charset="0"/>
                    <a:cs typeface="Arial" pitchFamily="34" charset="0"/>
                  </a:defRPr>
                </a:pPr>
                <a:endParaRPr lang="pt-BR"/>
              </a:p>
            </c:txPr>
            <c:showLegendKey val="0"/>
            <c:showVal val="1"/>
            <c:showCatName val="0"/>
            <c:showSerName val="0"/>
            <c:showPercent val="0"/>
            <c:showBubbleSize val="0"/>
            <c:showLeaderLines val="0"/>
          </c:dLbls>
          <c:cat>
            <c:numRef>
              <c:f>'Base de Cálculo'!$B$255:$B$259</c:f>
              <c:numCache>
                <c:formatCode>General</c:formatCode>
                <c:ptCount val="5"/>
                <c:pt idx="0">
                  <c:v>2007</c:v>
                </c:pt>
                <c:pt idx="1">
                  <c:v>2008</c:v>
                </c:pt>
                <c:pt idx="2">
                  <c:v>2009</c:v>
                </c:pt>
                <c:pt idx="3">
                  <c:v>2010</c:v>
                </c:pt>
                <c:pt idx="4">
                  <c:v>2011</c:v>
                </c:pt>
              </c:numCache>
            </c:numRef>
          </c:cat>
          <c:val>
            <c:numRef>
              <c:f>'Base de Cálculo'!$C$255:$C$259</c:f>
              <c:numCache>
                <c:formatCode>0%</c:formatCode>
                <c:ptCount val="5"/>
                <c:pt idx="0">
                  <c:v>0.88460000000000005</c:v>
                </c:pt>
                <c:pt idx="1">
                  <c:v>0.88400000000000001</c:v>
                </c:pt>
                <c:pt idx="2">
                  <c:v>0.87460000000000004</c:v>
                </c:pt>
                <c:pt idx="3">
                  <c:v>0.84909999999999997</c:v>
                </c:pt>
                <c:pt idx="4">
                  <c:v>0.84097999999999995</c:v>
                </c:pt>
              </c:numCache>
            </c:numRef>
          </c:val>
        </c:ser>
        <c:ser>
          <c:idx val="1"/>
          <c:order val="1"/>
          <c:tx>
            <c:strRef>
              <c:f>'Base de Cálculo'!$D$254</c:f>
              <c:strCache>
                <c:ptCount val="1"/>
                <c:pt idx="0">
                  <c:v>Captações subterrâneas</c:v>
                </c:pt>
              </c:strCache>
            </c:strRef>
          </c:tx>
          <c:spPr>
            <a:solidFill>
              <a:srgbClr val="00CCFF"/>
            </a:solidFill>
          </c:spPr>
          <c:invertIfNegative val="0"/>
          <c:dLbls>
            <c:txPr>
              <a:bodyPr/>
              <a:lstStyle/>
              <a:p>
                <a:pPr>
                  <a:defRPr>
                    <a:latin typeface="Arial" pitchFamily="34" charset="0"/>
                    <a:cs typeface="Arial" pitchFamily="34" charset="0"/>
                  </a:defRPr>
                </a:pPr>
                <a:endParaRPr lang="pt-BR"/>
              </a:p>
            </c:txPr>
            <c:showLegendKey val="0"/>
            <c:showVal val="1"/>
            <c:showCatName val="0"/>
            <c:showSerName val="0"/>
            <c:showPercent val="0"/>
            <c:showBubbleSize val="0"/>
            <c:showLeaderLines val="0"/>
          </c:dLbls>
          <c:cat>
            <c:numRef>
              <c:f>'Base de Cálculo'!$B$255:$B$259</c:f>
              <c:numCache>
                <c:formatCode>General</c:formatCode>
                <c:ptCount val="5"/>
                <c:pt idx="0">
                  <c:v>2007</c:v>
                </c:pt>
                <c:pt idx="1">
                  <c:v>2008</c:v>
                </c:pt>
                <c:pt idx="2">
                  <c:v>2009</c:v>
                </c:pt>
                <c:pt idx="3">
                  <c:v>2010</c:v>
                </c:pt>
                <c:pt idx="4">
                  <c:v>2011</c:v>
                </c:pt>
              </c:numCache>
            </c:numRef>
          </c:cat>
          <c:val>
            <c:numRef>
              <c:f>'Base de Cálculo'!$D$255:$D$259</c:f>
              <c:numCache>
                <c:formatCode>0%</c:formatCode>
                <c:ptCount val="5"/>
                <c:pt idx="0">
                  <c:v>0.1154</c:v>
                </c:pt>
                <c:pt idx="1">
                  <c:v>0.11600000000000001</c:v>
                </c:pt>
                <c:pt idx="2">
                  <c:v>0.12540000000000001</c:v>
                </c:pt>
                <c:pt idx="3">
                  <c:v>0.15090000000000001</c:v>
                </c:pt>
                <c:pt idx="4">
                  <c:v>0.15901999999999999</c:v>
                </c:pt>
              </c:numCache>
            </c:numRef>
          </c:val>
        </c:ser>
        <c:dLbls>
          <c:showLegendKey val="0"/>
          <c:showVal val="0"/>
          <c:showCatName val="0"/>
          <c:showSerName val="0"/>
          <c:showPercent val="0"/>
          <c:showBubbleSize val="0"/>
        </c:dLbls>
        <c:gapWidth val="150"/>
        <c:overlap val="100"/>
        <c:axId val="133370624"/>
        <c:axId val="133372160"/>
      </c:barChart>
      <c:catAx>
        <c:axId val="133370624"/>
        <c:scaling>
          <c:orientation val="minMax"/>
        </c:scaling>
        <c:delete val="0"/>
        <c:axPos val="b"/>
        <c:numFmt formatCode="General" sourceLinked="1"/>
        <c:majorTickMark val="out"/>
        <c:minorTickMark val="none"/>
        <c:tickLblPos val="nextTo"/>
        <c:txPr>
          <a:bodyPr/>
          <a:lstStyle/>
          <a:p>
            <a:pPr>
              <a:defRPr>
                <a:latin typeface="Arial" pitchFamily="34" charset="0"/>
                <a:cs typeface="Arial" pitchFamily="34" charset="0"/>
              </a:defRPr>
            </a:pPr>
            <a:endParaRPr lang="pt-BR"/>
          </a:p>
        </c:txPr>
        <c:crossAx val="133372160"/>
        <c:crosses val="autoZero"/>
        <c:auto val="1"/>
        <c:lblAlgn val="ctr"/>
        <c:lblOffset val="100"/>
        <c:noMultiLvlLbl val="0"/>
      </c:catAx>
      <c:valAx>
        <c:axId val="133372160"/>
        <c:scaling>
          <c:orientation val="minMax"/>
          <c:max val="1"/>
        </c:scaling>
        <c:delete val="0"/>
        <c:axPos val="l"/>
        <c:majorGridlines/>
        <c:title>
          <c:tx>
            <c:rich>
              <a:bodyPr rot="-5400000" vert="horz"/>
              <a:lstStyle/>
              <a:p>
                <a:pPr>
                  <a:defRPr b="0">
                    <a:latin typeface="Arial" pitchFamily="34" charset="0"/>
                    <a:cs typeface="Arial" pitchFamily="34" charset="0"/>
                  </a:defRPr>
                </a:pPr>
                <a:r>
                  <a:rPr lang="pt-BR" b="0">
                    <a:latin typeface="Arial" pitchFamily="34" charset="0"/>
                    <a:cs typeface="Arial" pitchFamily="34" charset="0"/>
                  </a:rPr>
                  <a:t>proporção de captações</a:t>
                </a:r>
              </a:p>
            </c:rich>
          </c:tx>
          <c:overlay val="0"/>
        </c:title>
        <c:numFmt formatCode="0%" sourceLinked="1"/>
        <c:majorTickMark val="out"/>
        <c:minorTickMark val="none"/>
        <c:tickLblPos val="nextTo"/>
        <c:txPr>
          <a:bodyPr/>
          <a:lstStyle/>
          <a:p>
            <a:pPr>
              <a:defRPr>
                <a:latin typeface="Arial" pitchFamily="34" charset="0"/>
                <a:cs typeface="Arial" pitchFamily="34" charset="0"/>
              </a:defRPr>
            </a:pPr>
            <a:endParaRPr lang="pt-BR"/>
          </a:p>
        </c:txPr>
        <c:crossAx val="133370624"/>
        <c:crosses val="autoZero"/>
        <c:crossBetween val="between"/>
        <c:majorUnit val="0.2"/>
      </c:valAx>
    </c:plotArea>
    <c:legend>
      <c:legendPos val="b"/>
      <c:overlay val="0"/>
      <c:txPr>
        <a:bodyPr/>
        <a:lstStyle/>
        <a:p>
          <a:pPr>
            <a:defRPr>
              <a:latin typeface="Arial" pitchFamily="34" charset="0"/>
              <a:cs typeface="Arial" pitchFamily="34" charset="0"/>
            </a:defRPr>
          </a:pPr>
          <a:endParaRPr lang="pt-BR"/>
        </a:p>
      </c:txPr>
    </c:legend>
    <c:plotVisOnly val="1"/>
    <c:dispBlanksAs val="gap"/>
    <c:showDLblsOverMax val="0"/>
  </c:chart>
  <c:printSettings>
    <c:headerFooter/>
    <c:pageMargins b="0.78740157499999996" l="0.511811024" r="0.511811024" t="0.78740157499999996" header="0.31496062000000863" footer="0.3149606200000086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Calibri"/>
                <a:ea typeface="Calibri"/>
                <a:cs typeface="Calibri"/>
              </a:defRPr>
            </a:pPr>
            <a:r>
              <a:rPr lang="pt-BR"/>
              <a:t>2010</a:t>
            </a:r>
          </a:p>
        </c:rich>
      </c:tx>
      <c:layout>
        <c:manualLayout>
          <c:xMode val="edge"/>
          <c:yMode val="edge"/>
          <c:x val="0.39669602564501588"/>
          <c:y val="0"/>
        </c:manualLayout>
      </c:layout>
      <c:overlay val="1"/>
      <c:spPr>
        <a:noFill/>
        <a:ln w="25400">
          <a:noFill/>
        </a:ln>
      </c:spPr>
    </c:title>
    <c:autoTitleDeleted val="0"/>
    <c:view3D>
      <c:rotX val="30"/>
      <c:rotY val="0"/>
      <c:rAngAx val="0"/>
      <c:perspective val="30"/>
    </c:view3D>
    <c:floor>
      <c:thickness val="0"/>
    </c:floor>
    <c:sideWall>
      <c:thickness val="0"/>
    </c:sideWall>
    <c:backWall>
      <c:thickness val="0"/>
    </c:backWall>
    <c:plotArea>
      <c:layout/>
      <c:pie3DChart>
        <c:varyColors val="1"/>
        <c:ser>
          <c:idx val="0"/>
          <c:order val="0"/>
          <c:explosion val="6"/>
          <c:dLbls>
            <c:dLbl>
              <c:idx val="0"/>
              <c:layout>
                <c:manualLayout>
                  <c:x val="-0.23266906316227506"/>
                  <c:y val="3.4728463382664609E-2"/>
                </c:manualLayout>
              </c:layout>
              <c:dLblPos val="bestFit"/>
              <c:showLegendKey val="0"/>
              <c:showVal val="1"/>
              <c:showCatName val="0"/>
              <c:showSerName val="0"/>
              <c:showPercent val="0"/>
              <c:showBubbleSize val="0"/>
            </c:dLbl>
            <c:dLbl>
              <c:idx val="1"/>
              <c:layout>
                <c:manualLayout>
                  <c:x val="0.23264530049356891"/>
                  <c:y val="-9.3520151830803228E-2"/>
                </c:manualLayout>
              </c:layout>
              <c:dLblPos val="bestFit"/>
              <c:showLegendKey val="0"/>
              <c:showVal val="1"/>
              <c:showCatName val="0"/>
              <c:showSerName val="0"/>
              <c:showPercent val="0"/>
              <c:showBubbleSize val="0"/>
            </c:dLbl>
            <c:spPr>
              <a:noFill/>
              <a:ln w="25400">
                <a:noFill/>
              </a:ln>
            </c:spPr>
            <c:txPr>
              <a:bodyPr/>
              <a:lstStyle/>
              <a:p>
                <a:pPr>
                  <a:defRPr sz="1000" b="0" i="0" u="none" strike="noStrike" baseline="0">
                    <a:solidFill>
                      <a:srgbClr val="000000"/>
                    </a:solidFill>
                    <a:latin typeface="Calibri"/>
                    <a:ea typeface="Calibri"/>
                    <a:cs typeface="Calibri"/>
                  </a:defRPr>
                </a:pPr>
                <a:endParaRPr lang="pt-BR"/>
              </a:p>
            </c:txPr>
            <c:showLegendKey val="0"/>
            <c:showVal val="1"/>
            <c:showCatName val="0"/>
            <c:showSerName val="0"/>
            <c:showPercent val="0"/>
            <c:showBubbleSize val="0"/>
            <c:showLeaderLines val="1"/>
          </c:dLbls>
          <c:cat>
            <c:numLit>
              <c:formatCode>General</c:formatCode>
              <c:ptCount val="2"/>
            </c:numLit>
          </c:cat>
          <c:val>
            <c:numLit>
              <c:formatCode>General</c:formatCode>
              <c:ptCount val="2"/>
            </c:numLit>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985" footer="0.31496062000000985"/>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819233723833303"/>
          <c:y val="0.10278482927895558"/>
          <c:w val="0.64436335701939695"/>
          <c:h val="0.72921422927559165"/>
        </c:manualLayout>
      </c:layout>
      <c:lineChart>
        <c:grouping val="standard"/>
        <c:varyColors val="0"/>
        <c:ser>
          <c:idx val="1"/>
          <c:order val="0"/>
          <c:dLbls>
            <c:txPr>
              <a:bodyPr/>
              <a:lstStyle/>
              <a:p>
                <a:pPr>
                  <a:defRPr sz="1000">
                    <a:latin typeface="Arial" pitchFamily="34" charset="0"/>
                    <a:cs typeface="Arial" pitchFamily="34" charset="0"/>
                  </a:defRPr>
                </a:pPr>
                <a:endParaRPr lang="pt-BR"/>
              </a:p>
            </c:txPr>
            <c:dLblPos val="t"/>
            <c:showLegendKey val="0"/>
            <c:showVal val="1"/>
            <c:showCatName val="0"/>
            <c:showSerName val="0"/>
            <c:showPercent val="0"/>
            <c:showBubbleSize val="0"/>
            <c:showLeaderLines val="0"/>
          </c:dLbls>
          <c:cat>
            <c:numRef>
              <c:f>'Base de Cálculo'!$B$310:$B$312</c:f>
              <c:numCache>
                <c:formatCode>General</c:formatCode>
                <c:ptCount val="3"/>
                <c:pt idx="0">
                  <c:v>2009</c:v>
                </c:pt>
                <c:pt idx="1">
                  <c:v>2010</c:v>
                </c:pt>
                <c:pt idx="2">
                  <c:v>2011</c:v>
                </c:pt>
              </c:numCache>
            </c:numRef>
          </c:cat>
          <c:val>
            <c:numRef>
              <c:f>'Base de Cálculo'!$C$310:$C$312</c:f>
              <c:numCache>
                <c:formatCode>General</c:formatCode>
                <c:ptCount val="3"/>
                <c:pt idx="0">
                  <c:v>36</c:v>
                </c:pt>
                <c:pt idx="1">
                  <c:v>49</c:v>
                </c:pt>
                <c:pt idx="2">
                  <c:v>56</c:v>
                </c:pt>
              </c:numCache>
            </c:numRef>
          </c:val>
          <c:smooth val="0"/>
        </c:ser>
        <c:dLbls>
          <c:showLegendKey val="0"/>
          <c:showVal val="1"/>
          <c:showCatName val="0"/>
          <c:showSerName val="0"/>
          <c:showPercent val="0"/>
          <c:showBubbleSize val="0"/>
        </c:dLbls>
        <c:marker val="1"/>
        <c:smooth val="0"/>
        <c:axId val="133403776"/>
        <c:axId val="133406720"/>
      </c:lineChart>
      <c:catAx>
        <c:axId val="1334037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pt-BR"/>
          </a:p>
        </c:txPr>
        <c:crossAx val="133406720"/>
        <c:crosses val="autoZero"/>
        <c:auto val="1"/>
        <c:lblAlgn val="ctr"/>
        <c:lblOffset val="100"/>
        <c:tickLblSkip val="1"/>
        <c:tickMarkSkip val="1"/>
        <c:noMultiLvlLbl val="0"/>
      </c:catAx>
      <c:valAx>
        <c:axId val="133406720"/>
        <c:scaling>
          <c:orientation val="minMax"/>
        </c:scaling>
        <c:delete val="0"/>
        <c:axPos val="l"/>
        <c:majorGridlines>
          <c:spPr>
            <a:ln w="3175">
              <a:solidFill>
                <a:srgbClr val="969696"/>
              </a:solidFill>
              <a:prstDash val="solid"/>
            </a:ln>
          </c:spPr>
        </c:majorGridlines>
        <c:title>
          <c:tx>
            <c:rich>
              <a:bodyPr rot="0" vert="horz"/>
              <a:lstStyle/>
              <a:p>
                <a:pPr>
                  <a:defRPr sz="1000" b="0" i="0" u="none" strike="noStrike" baseline="0">
                    <a:solidFill>
                      <a:srgbClr val="000000"/>
                    </a:solidFill>
                    <a:latin typeface="Arial"/>
                    <a:ea typeface="Arial"/>
                    <a:cs typeface="Arial"/>
                  </a:defRPr>
                </a:pPr>
                <a:r>
                  <a:rPr lang="pt-BR" sz="1000" b="0"/>
                  <a:t>n° de áreas</a:t>
                </a:r>
              </a:p>
            </c:rich>
          </c:tx>
          <c:layout>
            <c:manualLayout>
              <c:xMode val="edge"/>
              <c:yMode val="edge"/>
              <c:x val="1.7004324670482001E-2"/>
              <c:y val="0.4139615520400786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pitchFamily="34" charset="0"/>
                <a:ea typeface="Calibri"/>
                <a:cs typeface="Arial" pitchFamily="34" charset="0"/>
              </a:defRPr>
            </a:pPr>
            <a:endParaRPr lang="pt-BR"/>
          </a:p>
        </c:txPr>
        <c:crossAx val="133403776"/>
        <c:crosses val="autoZero"/>
        <c:crossBetween val="between"/>
        <c:majorUnit val="10"/>
        <c:minorUnit val="0.2"/>
      </c:valAx>
      <c:spPr>
        <a:noFill/>
        <a:ln w="25400">
          <a:noFill/>
        </a:ln>
      </c:spPr>
    </c:plotArea>
    <c:plotVisOnly val="1"/>
    <c:dispBlanksAs val="gap"/>
    <c:showDLblsOverMax val="0"/>
  </c:chart>
  <c:spPr>
    <a:solidFill>
      <a:srgbClr val="FFFFFF"/>
    </a:solidFill>
    <a:ln w="9525">
      <a:solidFill>
        <a:schemeClr val="bg1">
          <a:lumMod val="65000"/>
        </a:schemeClr>
      </a:solidFill>
    </a:ln>
  </c:spPr>
  <c:txPr>
    <a:bodyPr/>
    <a:lstStyle/>
    <a:p>
      <a:pPr>
        <a:defRPr sz="850" b="0" i="0" u="none" strike="noStrike" baseline="0">
          <a:solidFill>
            <a:srgbClr val="000000"/>
          </a:solidFill>
          <a:latin typeface="Calibri"/>
          <a:ea typeface="Calibri"/>
          <a:cs typeface="Calibri"/>
        </a:defRPr>
      </a:pPr>
      <a:endParaRPr lang="pt-BR"/>
    </a:p>
  </c:txPr>
  <c:printSettings>
    <c:headerFooter alignWithMargins="0"/>
    <c:pageMargins b="0.98425196899999956" l="0.78740157499999996" r="0.78740157499999996" t="0.98425196899999956" header="0.49212598500001342" footer="0.4921259850000134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5145020030384"/>
          <c:y val="7.1090211905297934E-2"/>
          <c:w val="0.61893109654106149"/>
          <c:h val="0.7772529834979065"/>
        </c:manualLayout>
      </c:layout>
      <c:lineChart>
        <c:grouping val="standard"/>
        <c:varyColors val="0"/>
        <c:ser>
          <c:idx val="1"/>
          <c:order val="0"/>
          <c:tx>
            <c:strRef>
              <c:f>'Base de Cálculo'!$C$327</c:f>
              <c:strCache>
                <c:ptCount val="1"/>
                <c:pt idx="0">
                  <c:v>n° de ocorrências/ano</c:v>
                </c:pt>
              </c:strCache>
            </c:strRef>
          </c:tx>
          <c:spPr>
            <a:ln w="25400">
              <a:solidFill>
                <a:srgbClr val="663300"/>
              </a:solidFill>
            </a:ln>
          </c:spPr>
          <c:marker>
            <c:symbol val="circle"/>
            <c:size val="7"/>
            <c:spPr>
              <a:solidFill>
                <a:srgbClr val="663300"/>
              </a:solidFill>
              <a:ln w="25400">
                <a:solidFill>
                  <a:srgbClr val="663300"/>
                </a:solidFill>
              </a:ln>
            </c:spPr>
          </c:marker>
          <c:dLbls>
            <c:txPr>
              <a:bodyPr/>
              <a:lstStyle/>
              <a:p>
                <a:pPr>
                  <a:defRPr sz="1000">
                    <a:latin typeface="Arial" pitchFamily="34" charset="0"/>
                    <a:cs typeface="Arial" pitchFamily="34" charset="0"/>
                  </a:defRPr>
                </a:pPr>
                <a:endParaRPr lang="pt-BR"/>
              </a:p>
            </c:txPr>
            <c:dLblPos val="t"/>
            <c:showLegendKey val="0"/>
            <c:showVal val="1"/>
            <c:showCatName val="0"/>
            <c:showSerName val="0"/>
            <c:showPercent val="0"/>
            <c:showBubbleSize val="0"/>
            <c:showLeaderLines val="0"/>
          </c:dLbls>
          <c:cat>
            <c:numRef>
              <c:f>'Base de Cálculo'!$B$328:$B$332</c:f>
              <c:numCache>
                <c:formatCode>General</c:formatCode>
                <c:ptCount val="5"/>
                <c:pt idx="0">
                  <c:v>2007</c:v>
                </c:pt>
                <c:pt idx="1">
                  <c:v>2008</c:v>
                </c:pt>
                <c:pt idx="2">
                  <c:v>2009</c:v>
                </c:pt>
                <c:pt idx="3">
                  <c:v>2010</c:v>
                </c:pt>
                <c:pt idx="4">
                  <c:v>2011</c:v>
                </c:pt>
              </c:numCache>
            </c:numRef>
          </c:cat>
          <c:val>
            <c:numRef>
              <c:f>'Base de Cálculo'!$C$328:$C$332</c:f>
              <c:numCache>
                <c:formatCode>General</c:formatCode>
                <c:ptCount val="5"/>
                <c:pt idx="0">
                  <c:v>32</c:v>
                </c:pt>
                <c:pt idx="1">
                  <c:v>31</c:v>
                </c:pt>
                <c:pt idx="2" formatCode="0">
                  <c:v>16</c:v>
                </c:pt>
                <c:pt idx="3" formatCode="0">
                  <c:v>24</c:v>
                </c:pt>
                <c:pt idx="4" formatCode="0">
                  <c:v>17</c:v>
                </c:pt>
              </c:numCache>
            </c:numRef>
          </c:val>
          <c:smooth val="0"/>
        </c:ser>
        <c:dLbls>
          <c:showLegendKey val="0"/>
          <c:showVal val="1"/>
          <c:showCatName val="0"/>
          <c:showSerName val="0"/>
          <c:showPercent val="0"/>
          <c:showBubbleSize val="0"/>
        </c:dLbls>
        <c:marker val="1"/>
        <c:smooth val="0"/>
        <c:axId val="133438080"/>
        <c:axId val="133449216"/>
      </c:lineChart>
      <c:catAx>
        <c:axId val="1334380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pt-BR"/>
          </a:p>
        </c:txPr>
        <c:crossAx val="133449216"/>
        <c:crosses val="autoZero"/>
        <c:auto val="1"/>
        <c:lblAlgn val="ctr"/>
        <c:lblOffset val="100"/>
        <c:tickLblSkip val="1"/>
        <c:tickMarkSkip val="1"/>
        <c:noMultiLvlLbl val="0"/>
      </c:catAx>
      <c:valAx>
        <c:axId val="133449216"/>
        <c:scaling>
          <c:orientation val="minMax"/>
        </c:scaling>
        <c:delete val="0"/>
        <c:axPos val="l"/>
        <c:majorGridlines>
          <c:spPr>
            <a:ln w="3175">
              <a:solidFill>
                <a:srgbClr val="969696"/>
              </a:solidFill>
              <a:prstDash val="solid"/>
            </a:ln>
          </c:spPr>
        </c:majorGridlines>
        <c:title>
          <c:tx>
            <c:rich>
              <a:bodyPr rot="0" vert="horz"/>
              <a:lstStyle/>
              <a:p>
                <a:pPr>
                  <a:defRPr sz="1000" b="0" i="0" u="none" strike="noStrike" baseline="0">
                    <a:solidFill>
                      <a:srgbClr val="000000"/>
                    </a:solidFill>
                    <a:latin typeface="Arial"/>
                    <a:ea typeface="Arial"/>
                    <a:cs typeface="Arial"/>
                  </a:defRPr>
                </a:pPr>
                <a:r>
                  <a:rPr lang="pt-BR" sz="1000" b="0"/>
                  <a:t>n° de ocorrências</a:t>
                </a:r>
              </a:p>
            </c:rich>
          </c:tx>
          <c:layout>
            <c:manualLayout>
              <c:xMode val="edge"/>
              <c:yMode val="edge"/>
              <c:x val="2.4527330814540442E-2"/>
              <c:y val="0.3294533911073373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pitchFamily="34" charset="0"/>
                <a:ea typeface="Calibri"/>
                <a:cs typeface="Arial" pitchFamily="34" charset="0"/>
              </a:defRPr>
            </a:pPr>
            <a:endParaRPr lang="pt-BR"/>
          </a:p>
        </c:txPr>
        <c:crossAx val="133438080"/>
        <c:crosses val="autoZero"/>
        <c:crossBetween val="between"/>
        <c:minorUnit val="0.2"/>
      </c:valAx>
      <c:spPr>
        <a:noFill/>
        <a:ln w="25400">
          <a:noFill/>
        </a:ln>
      </c:spPr>
    </c:plotArea>
    <c:plotVisOnly val="1"/>
    <c:dispBlanksAs val="gap"/>
    <c:showDLblsOverMax val="0"/>
  </c:chart>
  <c:spPr>
    <a:solidFill>
      <a:srgbClr val="FFFFFF"/>
    </a:solidFill>
    <a:ln w="9525">
      <a:solidFill>
        <a:schemeClr val="bg1">
          <a:lumMod val="65000"/>
        </a:schemeClr>
      </a:solidFill>
    </a:ln>
  </c:spPr>
  <c:txPr>
    <a:bodyPr/>
    <a:lstStyle/>
    <a:p>
      <a:pPr>
        <a:defRPr sz="850" b="0" i="0" u="none" strike="noStrike" baseline="0">
          <a:solidFill>
            <a:srgbClr val="000000"/>
          </a:solidFill>
          <a:latin typeface="Calibri"/>
          <a:ea typeface="Calibri"/>
          <a:cs typeface="Calibri"/>
        </a:defRPr>
      </a:pPr>
      <a:endParaRPr lang="pt-BR"/>
    </a:p>
  </c:txPr>
  <c:printSettings>
    <c:headerFooter alignWithMargins="0"/>
    <c:pageMargins b="0.98425196899999956" l="0.78740157499999996" r="0.78740157499999996" t="0.98425196899999956" header="0.49212598500001326" footer="0.49212598500001326"/>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633798923586491"/>
          <c:y val="3.9758898936297228E-2"/>
          <c:w val="0.60776181724288392"/>
          <c:h val="0.75947919936635999"/>
        </c:manualLayout>
      </c:layout>
      <c:barChart>
        <c:barDir val="col"/>
        <c:grouping val="stacked"/>
        <c:varyColors val="0"/>
        <c:ser>
          <c:idx val="0"/>
          <c:order val="0"/>
          <c:tx>
            <c:strRef>
              <c:f>'Base de Cálculo'!$C$378</c:f>
              <c:strCache>
                <c:ptCount val="1"/>
                <c:pt idx="0">
                  <c:v>Disponibilidade superficial per capita</c:v>
                </c:pt>
              </c:strCache>
            </c:strRef>
          </c:tx>
          <c:spPr>
            <a:solidFill>
              <a:srgbClr val="0066CC"/>
            </a:solidFill>
          </c:spPr>
          <c:invertIfNegative val="0"/>
          <c:dLbls>
            <c:numFmt formatCode="#,##0" sourceLinked="0"/>
            <c:dLblPos val="ctr"/>
            <c:showLegendKey val="0"/>
            <c:showVal val="1"/>
            <c:showCatName val="0"/>
            <c:showSerName val="0"/>
            <c:showPercent val="0"/>
            <c:showBubbleSize val="0"/>
            <c:showLeaderLines val="0"/>
          </c:dLbls>
          <c:cat>
            <c:numRef>
              <c:f>'Base de Cálculo'!$B$379:$B$383</c:f>
              <c:numCache>
                <c:formatCode>General</c:formatCode>
                <c:ptCount val="5"/>
                <c:pt idx="0">
                  <c:v>2007</c:v>
                </c:pt>
                <c:pt idx="1">
                  <c:v>2008</c:v>
                </c:pt>
                <c:pt idx="2">
                  <c:v>2009</c:v>
                </c:pt>
                <c:pt idx="3">
                  <c:v>2010</c:v>
                </c:pt>
                <c:pt idx="4">
                  <c:v>2011</c:v>
                </c:pt>
              </c:numCache>
            </c:numRef>
          </c:cat>
          <c:val>
            <c:numRef>
              <c:f>'Base de Cálculo'!$C$379:$C$383</c:f>
              <c:numCache>
                <c:formatCode>#,##0.00</c:formatCode>
                <c:ptCount val="5"/>
                <c:pt idx="0">
                  <c:v>41122</c:v>
                </c:pt>
                <c:pt idx="1">
                  <c:v>43394</c:v>
                </c:pt>
                <c:pt idx="2">
                  <c:v>43077</c:v>
                </c:pt>
                <c:pt idx="3">
                  <c:v>45429</c:v>
                </c:pt>
                <c:pt idx="4" formatCode="0.00">
                  <c:v>45341.555417063013</c:v>
                </c:pt>
              </c:numCache>
            </c:numRef>
          </c:val>
        </c:ser>
        <c:dLbls>
          <c:showLegendKey val="0"/>
          <c:showVal val="0"/>
          <c:showCatName val="0"/>
          <c:showSerName val="0"/>
          <c:showPercent val="0"/>
          <c:showBubbleSize val="0"/>
        </c:dLbls>
        <c:gapWidth val="150"/>
        <c:overlap val="100"/>
        <c:axId val="133475712"/>
        <c:axId val="133629056"/>
      </c:barChart>
      <c:lineChart>
        <c:grouping val="standard"/>
        <c:varyColors val="0"/>
        <c:ser>
          <c:idx val="1"/>
          <c:order val="1"/>
          <c:tx>
            <c:strRef>
              <c:f>'Base de Cálculo'!$D$378</c:f>
              <c:strCache>
                <c:ptCount val="1"/>
                <c:pt idx="0">
                  <c:v>População total</c:v>
                </c:pt>
              </c:strCache>
            </c:strRef>
          </c:tx>
          <c:spPr>
            <a:ln w="38100">
              <a:solidFill>
                <a:srgbClr val="663300"/>
              </a:solidFill>
            </a:ln>
          </c:spPr>
          <c:marker>
            <c:symbol val="none"/>
          </c:marker>
          <c:cat>
            <c:numRef>
              <c:f>'Base de Cálculo'!$B$379:$B$383</c:f>
              <c:numCache>
                <c:formatCode>General</c:formatCode>
                <c:ptCount val="5"/>
                <c:pt idx="0">
                  <c:v>2007</c:v>
                </c:pt>
                <c:pt idx="1">
                  <c:v>2008</c:v>
                </c:pt>
                <c:pt idx="2">
                  <c:v>2009</c:v>
                </c:pt>
                <c:pt idx="3">
                  <c:v>2010</c:v>
                </c:pt>
                <c:pt idx="4">
                  <c:v>2011</c:v>
                </c:pt>
              </c:numCache>
            </c:numRef>
          </c:cat>
          <c:val>
            <c:numRef>
              <c:f>'Base de Cálculo'!$D$379:$D$383</c:f>
              <c:numCache>
                <c:formatCode>#,##0</c:formatCode>
                <c:ptCount val="5"/>
                <c:pt idx="0">
                  <c:v>365948</c:v>
                </c:pt>
                <c:pt idx="1">
                  <c:v>365788</c:v>
                </c:pt>
                <c:pt idx="2">
                  <c:v>365416</c:v>
                </c:pt>
                <c:pt idx="3">
                  <c:v>365136</c:v>
                </c:pt>
                <c:pt idx="4">
                  <c:v>365581</c:v>
                </c:pt>
              </c:numCache>
            </c:numRef>
          </c:val>
          <c:smooth val="0"/>
        </c:ser>
        <c:dLbls>
          <c:showLegendKey val="0"/>
          <c:showVal val="0"/>
          <c:showCatName val="0"/>
          <c:showSerName val="0"/>
          <c:showPercent val="0"/>
          <c:showBubbleSize val="0"/>
        </c:dLbls>
        <c:marker val="1"/>
        <c:smooth val="0"/>
        <c:axId val="133633152"/>
        <c:axId val="133630976"/>
      </c:lineChart>
      <c:catAx>
        <c:axId val="133475712"/>
        <c:scaling>
          <c:orientation val="minMax"/>
        </c:scaling>
        <c:delete val="0"/>
        <c:axPos val="b"/>
        <c:numFmt formatCode="General" sourceLinked="1"/>
        <c:majorTickMark val="out"/>
        <c:minorTickMark val="none"/>
        <c:tickLblPos val="nextTo"/>
        <c:txPr>
          <a:bodyPr/>
          <a:lstStyle/>
          <a:p>
            <a:pPr>
              <a:defRPr>
                <a:latin typeface="Arial" pitchFamily="34" charset="0"/>
                <a:cs typeface="Arial" pitchFamily="34" charset="0"/>
              </a:defRPr>
            </a:pPr>
            <a:endParaRPr lang="pt-BR"/>
          </a:p>
        </c:txPr>
        <c:crossAx val="133629056"/>
        <c:crosses val="autoZero"/>
        <c:auto val="1"/>
        <c:lblAlgn val="ctr"/>
        <c:lblOffset val="100"/>
        <c:noMultiLvlLbl val="0"/>
      </c:catAx>
      <c:valAx>
        <c:axId val="133629056"/>
        <c:scaling>
          <c:orientation val="minMax"/>
        </c:scaling>
        <c:delete val="0"/>
        <c:axPos val="l"/>
        <c:majorGridlines/>
        <c:title>
          <c:tx>
            <c:rich>
              <a:bodyPr rot="-5400000" vert="horz"/>
              <a:lstStyle/>
              <a:p>
                <a:pPr>
                  <a:defRPr b="0">
                    <a:latin typeface="Arial" pitchFamily="34" charset="0"/>
                    <a:cs typeface="Arial" pitchFamily="34" charset="0"/>
                  </a:defRPr>
                </a:pPr>
                <a:r>
                  <a:rPr lang="pt-BR" b="0">
                    <a:latin typeface="Arial" pitchFamily="34" charset="0"/>
                    <a:cs typeface="Arial" pitchFamily="34" charset="0"/>
                  </a:rPr>
                  <a:t>m</a:t>
                </a:r>
                <a:r>
                  <a:rPr lang="pt-BR" b="0" baseline="30000">
                    <a:latin typeface="Arial" pitchFamily="34" charset="0"/>
                    <a:cs typeface="Arial" pitchFamily="34" charset="0"/>
                  </a:rPr>
                  <a:t>3</a:t>
                </a:r>
                <a:r>
                  <a:rPr lang="pt-BR" b="0">
                    <a:latin typeface="Arial" pitchFamily="34" charset="0"/>
                    <a:cs typeface="Arial" pitchFamily="34" charset="0"/>
                  </a:rPr>
                  <a:t>/hab.ano</a:t>
                </a:r>
              </a:p>
            </c:rich>
          </c:tx>
          <c:layout>
            <c:manualLayout>
              <c:xMode val="edge"/>
              <c:yMode val="edge"/>
              <c:x val="2.1211415333098433E-3"/>
              <c:y val="0.32823095201796182"/>
            </c:manualLayout>
          </c:layout>
          <c:overlay val="0"/>
        </c:title>
        <c:numFmt formatCode="#,##0" sourceLinked="0"/>
        <c:majorTickMark val="out"/>
        <c:minorTickMark val="none"/>
        <c:tickLblPos val="nextTo"/>
        <c:txPr>
          <a:bodyPr/>
          <a:lstStyle/>
          <a:p>
            <a:pPr>
              <a:defRPr sz="1000">
                <a:latin typeface="Arial" pitchFamily="34" charset="0"/>
                <a:cs typeface="Arial" pitchFamily="34" charset="0"/>
              </a:defRPr>
            </a:pPr>
            <a:endParaRPr lang="pt-BR"/>
          </a:p>
        </c:txPr>
        <c:crossAx val="133475712"/>
        <c:crosses val="autoZero"/>
        <c:crossBetween val="between"/>
      </c:valAx>
      <c:valAx>
        <c:axId val="133630976"/>
        <c:scaling>
          <c:orientation val="minMax"/>
        </c:scaling>
        <c:delete val="0"/>
        <c:axPos val="r"/>
        <c:title>
          <c:tx>
            <c:rich>
              <a:bodyPr rot="-5400000" vert="horz"/>
              <a:lstStyle/>
              <a:p>
                <a:pPr>
                  <a:defRPr b="0">
                    <a:latin typeface="Arial" pitchFamily="34" charset="0"/>
                    <a:cs typeface="Arial" pitchFamily="34" charset="0"/>
                  </a:defRPr>
                </a:pPr>
                <a:r>
                  <a:rPr lang="pt-BR" b="0">
                    <a:latin typeface="Arial" pitchFamily="34" charset="0"/>
                    <a:cs typeface="Arial" pitchFamily="34" charset="0"/>
                  </a:rPr>
                  <a:t>nº  de habitantes</a:t>
                </a:r>
              </a:p>
            </c:rich>
          </c:tx>
          <c:layout>
            <c:manualLayout>
              <c:xMode val="edge"/>
              <c:yMode val="edge"/>
              <c:x val="0.94304955935306412"/>
              <c:y val="0.26240634511286554"/>
            </c:manualLayout>
          </c:layout>
          <c:overlay val="0"/>
        </c:title>
        <c:numFmt formatCode="#,##0" sourceLinked="0"/>
        <c:majorTickMark val="out"/>
        <c:minorTickMark val="none"/>
        <c:tickLblPos val="nextTo"/>
        <c:txPr>
          <a:bodyPr/>
          <a:lstStyle/>
          <a:p>
            <a:pPr>
              <a:defRPr sz="1000">
                <a:latin typeface="Arial" pitchFamily="34" charset="0"/>
                <a:cs typeface="Arial" pitchFamily="34" charset="0"/>
              </a:defRPr>
            </a:pPr>
            <a:endParaRPr lang="pt-BR"/>
          </a:p>
        </c:txPr>
        <c:crossAx val="133633152"/>
        <c:crosses val="max"/>
        <c:crossBetween val="between"/>
      </c:valAx>
      <c:catAx>
        <c:axId val="133633152"/>
        <c:scaling>
          <c:orientation val="minMax"/>
        </c:scaling>
        <c:delete val="1"/>
        <c:axPos val="b"/>
        <c:numFmt formatCode="General" sourceLinked="1"/>
        <c:majorTickMark val="out"/>
        <c:minorTickMark val="none"/>
        <c:tickLblPos val="none"/>
        <c:crossAx val="133630976"/>
        <c:crosses val="autoZero"/>
        <c:auto val="1"/>
        <c:lblAlgn val="ctr"/>
        <c:lblOffset val="100"/>
        <c:noMultiLvlLbl val="0"/>
      </c:catAx>
    </c:plotArea>
    <c:legend>
      <c:legendPos val="b"/>
      <c:overlay val="0"/>
      <c:txPr>
        <a:bodyPr/>
        <a:lstStyle/>
        <a:p>
          <a:pPr>
            <a:defRPr>
              <a:latin typeface="Arial" pitchFamily="34" charset="0"/>
              <a:cs typeface="Arial" pitchFamily="34" charset="0"/>
            </a:defRPr>
          </a:pPr>
          <a:endParaRPr lang="pt-BR"/>
        </a:p>
      </c:txPr>
    </c:legend>
    <c:plotVisOnly val="1"/>
    <c:dispBlanksAs val="gap"/>
    <c:showDLblsOverMax val="0"/>
  </c:chart>
  <c:printSettings>
    <c:headerFooter/>
    <c:pageMargins b="0.78740157499999996" l="0.511811024" r="0.511811024" t="0.78740157499999996" header="0.31496062000000696" footer="0.31496062000000696"/>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912295137835898"/>
          <c:y val="0.12745159051197971"/>
          <c:w val="0.66922521082615993"/>
          <c:h val="0.65686588956174163"/>
        </c:manualLayout>
      </c:layout>
      <c:lineChart>
        <c:grouping val="standard"/>
        <c:varyColors val="0"/>
        <c:ser>
          <c:idx val="0"/>
          <c:order val="0"/>
          <c:tx>
            <c:strRef>
              <c:f>'Base de Cálculo'!$C$529</c:f>
              <c:strCache>
                <c:ptCount val="1"/>
                <c:pt idx="0">
                  <c:v>nº de ocorrencias</c:v>
                </c:pt>
              </c:strCache>
            </c:strRef>
          </c:tx>
          <c:spPr>
            <a:ln w="31750">
              <a:solidFill>
                <a:srgbClr val="FF0000"/>
              </a:solidFill>
            </a:ln>
          </c:spPr>
          <c:marker>
            <c:spPr>
              <a:solidFill>
                <a:srgbClr val="FF0000"/>
              </a:solidFill>
              <a:ln>
                <a:solidFill>
                  <a:srgbClr val="FF0000"/>
                </a:solidFill>
              </a:ln>
            </c:spPr>
          </c:marker>
          <c:dLbls>
            <c:spPr>
              <a:noFill/>
              <a:ln w="25400">
                <a:noFill/>
              </a:ln>
            </c:spPr>
            <c:txPr>
              <a:bodyPr/>
              <a:lstStyle/>
              <a:p>
                <a:pPr>
                  <a:defRPr sz="1000" b="0" i="0" u="none" strike="noStrike" baseline="0">
                    <a:solidFill>
                      <a:srgbClr val="000000"/>
                    </a:solidFill>
                    <a:latin typeface="Arial"/>
                    <a:ea typeface="Arial"/>
                    <a:cs typeface="Arial"/>
                  </a:defRPr>
                </a:pPr>
                <a:endParaRPr lang="pt-BR"/>
              </a:p>
            </c:txPr>
            <c:dLblPos val="t"/>
            <c:showLegendKey val="0"/>
            <c:showVal val="1"/>
            <c:showCatName val="0"/>
            <c:showSerName val="0"/>
            <c:showPercent val="0"/>
            <c:showBubbleSize val="0"/>
            <c:showLeaderLines val="0"/>
          </c:dLbls>
          <c:cat>
            <c:strRef>
              <c:f>'Base de Cálculo'!$B$530:$B$532</c:f>
              <c:strCache>
                <c:ptCount val="3"/>
                <c:pt idx="0">
                  <c:v>2009-2010</c:v>
                </c:pt>
                <c:pt idx="1">
                  <c:v>2010-2011</c:v>
                </c:pt>
                <c:pt idx="2">
                  <c:v>2011-2012</c:v>
                </c:pt>
              </c:strCache>
            </c:strRef>
          </c:cat>
          <c:val>
            <c:numRef>
              <c:f>'Base de Cálculo'!$C$530:$C$532</c:f>
              <c:numCache>
                <c:formatCode>0</c:formatCode>
                <c:ptCount val="3"/>
                <c:pt idx="0">
                  <c:v>16</c:v>
                </c:pt>
                <c:pt idx="1">
                  <c:v>5</c:v>
                </c:pt>
                <c:pt idx="2">
                  <c:v>2</c:v>
                </c:pt>
              </c:numCache>
            </c:numRef>
          </c:val>
          <c:smooth val="0"/>
        </c:ser>
        <c:dLbls>
          <c:showLegendKey val="0"/>
          <c:showVal val="1"/>
          <c:showCatName val="0"/>
          <c:showSerName val="0"/>
          <c:showPercent val="0"/>
          <c:showBubbleSize val="0"/>
        </c:dLbls>
        <c:marker val="1"/>
        <c:smooth val="0"/>
        <c:axId val="133668864"/>
        <c:axId val="133671552"/>
      </c:lineChart>
      <c:catAx>
        <c:axId val="133668864"/>
        <c:scaling>
          <c:orientation val="minMax"/>
        </c:scaling>
        <c:delete val="0"/>
        <c:axPos val="b"/>
        <c:numFmt formatCode="General" sourceLinked="1"/>
        <c:majorTickMark val="out"/>
        <c:minorTickMark val="none"/>
        <c:tickLblPos val="nextTo"/>
        <c:spPr>
          <a:ln w="3175">
            <a:solidFill>
              <a:srgbClr val="969696"/>
            </a:solidFill>
            <a:prstDash val="solid"/>
          </a:ln>
        </c:spPr>
        <c:txPr>
          <a:bodyPr rot="0" vert="horz"/>
          <a:lstStyle/>
          <a:p>
            <a:pPr>
              <a:defRPr sz="1000" b="0" i="0" u="none" strike="noStrike" baseline="0">
                <a:solidFill>
                  <a:srgbClr val="000000"/>
                </a:solidFill>
                <a:latin typeface="Arial"/>
                <a:ea typeface="Arial"/>
                <a:cs typeface="Arial"/>
              </a:defRPr>
            </a:pPr>
            <a:endParaRPr lang="pt-BR"/>
          </a:p>
        </c:txPr>
        <c:crossAx val="133671552"/>
        <c:crosses val="autoZero"/>
        <c:auto val="1"/>
        <c:lblAlgn val="ctr"/>
        <c:lblOffset val="100"/>
        <c:tickLblSkip val="1"/>
        <c:tickMarkSkip val="1"/>
        <c:noMultiLvlLbl val="0"/>
      </c:catAx>
      <c:valAx>
        <c:axId val="133671552"/>
        <c:scaling>
          <c:orientation val="minMax"/>
        </c:scaling>
        <c:delete val="0"/>
        <c:axPos val="l"/>
        <c:majorGridlines>
          <c:spPr>
            <a:ln w="3175">
              <a:solidFill>
                <a:srgbClr val="969696"/>
              </a:solidFill>
              <a:prstDash val="solid"/>
            </a:ln>
          </c:spPr>
        </c:majorGridlines>
        <c:title>
          <c:tx>
            <c:rich>
              <a:bodyPr rot="0" vert="horz"/>
              <a:lstStyle/>
              <a:p>
                <a:pPr>
                  <a:defRPr sz="1000" b="0" i="0" u="none" strike="noStrike" baseline="0">
                    <a:solidFill>
                      <a:srgbClr val="000000"/>
                    </a:solidFill>
                    <a:latin typeface="Arial"/>
                    <a:ea typeface="Arial"/>
                    <a:cs typeface="Arial"/>
                  </a:defRPr>
                </a:pPr>
                <a:r>
                  <a:rPr lang="pt-BR" sz="1000" b="0"/>
                  <a:t>nº  de ocorrências</a:t>
                </a:r>
              </a:p>
            </c:rich>
          </c:tx>
          <c:layout>
            <c:manualLayout>
              <c:xMode val="edge"/>
              <c:yMode val="edge"/>
              <c:x val="1.3834462579779059E-2"/>
              <c:y val="0.3426602650278591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pt-BR"/>
          </a:p>
        </c:txPr>
        <c:crossAx val="133668864"/>
        <c:crosses val="autoZero"/>
        <c:crossBetween val="between"/>
        <c:majorUnit val="5"/>
      </c:valAx>
      <c:spPr>
        <a:noFill/>
        <a:ln w="25400">
          <a:noFill/>
        </a:ln>
      </c:spPr>
    </c:plotArea>
    <c:plotVisOnly val="1"/>
    <c:dispBlanksAs val="gap"/>
    <c:showDLblsOverMax val="0"/>
  </c:chart>
  <c:spPr>
    <a:solidFill>
      <a:srgbClr val="FFFFFF"/>
    </a:solidFill>
    <a:ln w="9525">
      <a:solidFill>
        <a:schemeClr val="bg1">
          <a:lumMod val="65000"/>
        </a:schemeClr>
      </a:solidFill>
    </a:ln>
  </c:spPr>
  <c:txPr>
    <a:bodyPr/>
    <a:lstStyle/>
    <a:p>
      <a:pPr>
        <a:defRPr sz="925" b="0" i="0" u="none" strike="noStrike" baseline="0">
          <a:solidFill>
            <a:srgbClr val="000000"/>
          </a:solidFill>
          <a:latin typeface="Arial"/>
          <a:ea typeface="Arial"/>
          <a:cs typeface="Arial"/>
        </a:defRPr>
      </a:pPr>
      <a:endParaRPr lang="pt-BR"/>
    </a:p>
  </c:txPr>
  <c:printSettings>
    <c:headerFooter alignWithMargins="0"/>
    <c:pageMargins b="0.98425196899999956" l="0.78740157499999996" r="0.78740157499999996" t="0.98425196899999956" header="0.49212598500001342" footer="0.4921259850000134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433437077437721"/>
          <c:y val="9.2307681125659458E-2"/>
          <c:w val="0.73865056984723299"/>
          <c:h val="0.76222304515771711"/>
        </c:manualLayout>
      </c:layout>
      <c:barChart>
        <c:barDir val="col"/>
        <c:grouping val="clustered"/>
        <c:varyColors val="0"/>
        <c:ser>
          <c:idx val="0"/>
          <c:order val="0"/>
          <c:tx>
            <c:strRef>
              <c:f>'Base de Cálculo'!$C$270</c:f>
              <c:strCache>
                <c:ptCount val="1"/>
                <c:pt idx="0">
                  <c:v>ton/dia</c:v>
                </c:pt>
              </c:strCache>
            </c:strRef>
          </c:tx>
          <c:spPr>
            <a:solidFill>
              <a:schemeClr val="bg2">
                <a:lumMod val="50000"/>
              </a:schemeClr>
            </a:solidFill>
          </c:spPr>
          <c:invertIfNegative val="0"/>
          <c:dLbls>
            <c:txPr>
              <a:bodyPr/>
              <a:lstStyle/>
              <a:p>
                <a:pPr>
                  <a:defRPr b="0">
                    <a:latin typeface="Arial" pitchFamily="34" charset="0"/>
                    <a:cs typeface="Arial" pitchFamily="34" charset="0"/>
                  </a:defRPr>
                </a:pPr>
                <a:endParaRPr lang="pt-BR"/>
              </a:p>
            </c:txPr>
            <c:dLblPos val="ctr"/>
            <c:showLegendKey val="0"/>
            <c:showVal val="1"/>
            <c:showCatName val="0"/>
            <c:showSerName val="0"/>
            <c:showPercent val="0"/>
            <c:showBubbleSize val="0"/>
            <c:showLeaderLines val="0"/>
          </c:dLbls>
          <c:cat>
            <c:numRef>
              <c:f>'Base de Cálculo'!$B$271:$B$275</c:f>
              <c:numCache>
                <c:formatCode>General</c:formatCode>
                <c:ptCount val="5"/>
                <c:pt idx="0">
                  <c:v>2007</c:v>
                </c:pt>
                <c:pt idx="1">
                  <c:v>2008</c:v>
                </c:pt>
                <c:pt idx="2">
                  <c:v>2009</c:v>
                </c:pt>
                <c:pt idx="3">
                  <c:v>2010</c:v>
                </c:pt>
                <c:pt idx="4">
                  <c:v>2011</c:v>
                </c:pt>
              </c:numCache>
            </c:numRef>
          </c:cat>
          <c:val>
            <c:numRef>
              <c:f>'Base de Cálculo'!$C$271:$C$275</c:f>
              <c:numCache>
                <c:formatCode>0.0</c:formatCode>
                <c:ptCount val="5"/>
                <c:pt idx="0">
                  <c:v>109.5</c:v>
                </c:pt>
                <c:pt idx="1">
                  <c:v>99.8</c:v>
                </c:pt>
                <c:pt idx="2">
                  <c:v>100.4</c:v>
                </c:pt>
                <c:pt idx="3">
                  <c:v>104.2</c:v>
                </c:pt>
                <c:pt idx="4">
                  <c:v>104.2</c:v>
                </c:pt>
              </c:numCache>
            </c:numRef>
          </c:val>
        </c:ser>
        <c:dLbls>
          <c:showLegendKey val="0"/>
          <c:showVal val="0"/>
          <c:showCatName val="0"/>
          <c:showSerName val="0"/>
          <c:showPercent val="0"/>
          <c:showBubbleSize val="0"/>
        </c:dLbls>
        <c:gapWidth val="150"/>
        <c:axId val="2767488"/>
        <c:axId val="2769280"/>
      </c:barChart>
      <c:catAx>
        <c:axId val="2767488"/>
        <c:scaling>
          <c:orientation val="minMax"/>
        </c:scaling>
        <c:delete val="0"/>
        <c:axPos val="b"/>
        <c:numFmt formatCode="General" sourceLinked="1"/>
        <c:majorTickMark val="out"/>
        <c:minorTickMark val="none"/>
        <c:tickLblPos val="nextTo"/>
        <c:txPr>
          <a:bodyPr/>
          <a:lstStyle/>
          <a:p>
            <a:pPr>
              <a:defRPr>
                <a:latin typeface="Arial" pitchFamily="34" charset="0"/>
                <a:cs typeface="Arial" pitchFamily="34" charset="0"/>
              </a:defRPr>
            </a:pPr>
            <a:endParaRPr lang="pt-BR"/>
          </a:p>
        </c:txPr>
        <c:crossAx val="2769280"/>
        <c:crosses val="autoZero"/>
        <c:auto val="1"/>
        <c:lblAlgn val="ctr"/>
        <c:lblOffset val="100"/>
        <c:noMultiLvlLbl val="0"/>
      </c:catAx>
      <c:valAx>
        <c:axId val="2769280"/>
        <c:scaling>
          <c:orientation val="minMax"/>
          <c:min val="0"/>
        </c:scaling>
        <c:delete val="0"/>
        <c:axPos val="l"/>
        <c:majorGridlines/>
        <c:title>
          <c:tx>
            <c:rich>
              <a:bodyPr rot="-5400000" vert="horz"/>
              <a:lstStyle/>
              <a:p>
                <a:pPr>
                  <a:defRPr b="0">
                    <a:latin typeface="Arial" pitchFamily="34" charset="0"/>
                    <a:cs typeface="Arial" pitchFamily="34" charset="0"/>
                  </a:defRPr>
                </a:pPr>
                <a:r>
                  <a:rPr lang="pt-BR" b="0">
                    <a:latin typeface="Arial" pitchFamily="34" charset="0"/>
                    <a:cs typeface="Arial" pitchFamily="34" charset="0"/>
                  </a:rPr>
                  <a:t>Resíduo:</a:t>
                </a:r>
                <a:r>
                  <a:rPr lang="pt-BR" b="0" baseline="0">
                    <a:latin typeface="Arial" pitchFamily="34" charset="0"/>
                    <a:cs typeface="Arial" pitchFamily="34" charset="0"/>
                  </a:rPr>
                  <a:t> </a:t>
                </a:r>
                <a:r>
                  <a:rPr lang="pt-BR" b="0">
                    <a:latin typeface="Arial" pitchFamily="34" charset="0"/>
                    <a:cs typeface="Arial" pitchFamily="34" charset="0"/>
                  </a:rPr>
                  <a:t>ton/dia</a:t>
                </a:r>
              </a:p>
            </c:rich>
          </c:tx>
          <c:layout>
            <c:manualLayout>
              <c:xMode val="edge"/>
              <c:yMode val="edge"/>
              <c:x val="3.2696736117024318E-2"/>
              <c:y val="0.29152691804641195"/>
            </c:manualLayout>
          </c:layout>
          <c:overlay val="0"/>
        </c:title>
        <c:numFmt formatCode="#,##0" sourceLinked="0"/>
        <c:majorTickMark val="out"/>
        <c:minorTickMark val="none"/>
        <c:tickLblPos val="nextTo"/>
        <c:txPr>
          <a:bodyPr/>
          <a:lstStyle/>
          <a:p>
            <a:pPr>
              <a:defRPr>
                <a:latin typeface="Arial" pitchFamily="34" charset="0"/>
                <a:cs typeface="Arial" pitchFamily="34" charset="0"/>
              </a:defRPr>
            </a:pPr>
            <a:endParaRPr lang="pt-BR"/>
          </a:p>
        </c:txPr>
        <c:crossAx val="2767488"/>
        <c:crosses val="autoZero"/>
        <c:crossBetween val="between"/>
      </c:valAx>
    </c:plotArea>
    <c:plotVisOnly val="1"/>
    <c:dispBlanksAs val="gap"/>
    <c:showDLblsOverMax val="0"/>
  </c:chart>
  <c:printSettings>
    <c:headerFooter/>
    <c:pageMargins b="0.78740157499999996" l="0.511811024" r="0.511811024" t="0.78740157499999996" header="0.31496062000000857" footer="0.31496062000000857"/>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'Base de Cálculo'!$C$457</c:f>
              <c:strCache>
                <c:ptCount val="1"/>
                <c:pt idx="0">
                  <c:v>Sem dados</c:v>
                </c:pt>
              </c:strCache>
            </c:strRef>
          </c:tx>
          <c:spPr>
            <a:solidFill>
              <a:schemeClr val="bg1"/>
            </a:solidFill>
            <a:ln>
              <a:solidFill>
                <a:schemeClr val="tx1"/>
              </a:solidFill>
            </a:ln>
          </c:spPr>
          <c:invertIfNegative val="0"/>
          <c:cat>
            <c:numRef>
              <c:f>'Base de Cálculo'!$B$458:$B$461</c:f>
              <c:numCache>
                <c:formatCode>General</c:formatCode>
                <c:ptCount val="4"/>
                <c:pt idx="0">
                  <c:v>2007</c:v>
                </c:pt>
                <c:pt idx="1">
                  <c:v>2008</c:v>
                </c:pt>
                <c:pt idx="2">
                  <c:v>2009</c:v>
                </c:pt>
                <c:pt idx="3">
                  <c:v>2010</c:v>
                </c:pt>
              </c:numCache>
            </c:numRef>
          </c:cat>
          <c:val>
            <c:numRef>
              <c:f>'Base de Cálculo'!$C$458:$C$461</c:f>
              <c:numCache>
                <c:formatCode>0</c:formatCode>
                <c:ptCount val="4"/>
                <c:pt idx="0">
                  <c:v>0</c:v>
                </c:pt>
                <c:pt idx="1">
                  <c:v>0</c:v>
                </c:pt>
                <c:pt idx="2">
                  <c:v>0</c:v>
                </c:pt>
                <c:pt idx="3">
                  <c:v>0</c:v>
                </c:pt>
              </c:numCache>
            </c:numRef>
          </c:val>
        </c:ser>
        <c:ser>
          <c:idx val="1"/>
          <c:order val="1"/>
          <c:tx>
            <c:strRef>
              <c:f>'Base de Cálculo'!$D$457</c:f>
              <c:strCache>
                <c:ptCount val="1"/>
                <c:pt idx="0">
                  <c:v>Ruim</c:v>
                </c:pt>
              </c:strCache>
            </c:strRef>
          </c:tx>
          <c:spPr>
            <a:solidFill>
              <a:srgbClr val="FF0000"/>
            </a:solidFill>
            <a:ln>
              <a:noFill/>
            </a:ln>
          </c:spPr>
          <c:invertIfNegative val="0"/>
          <c:cat>
            <c:numRef>
              <c:f>'Base de Cálculo'!$B$458:$B$461</c:f>
              <c:numCache>
                <c:formatCode>General</c:formatCode>
                <c:ptCount val="4"/>
                <c:pt idx="0">
                  <c:v>2007</c:v>
                </c:pt>
                <c:pt idx="1">
                  <c:v>2008</c:v>
                </c:pt>
                <c:pt idx="2">
                  <c:v>2009</c:v>
                </c:pt>
                <c:pt idx="3">
                  <c:v>2010</c:v>
                </c:pt>
              </c:numCache>
            </c:numRef>
          </c:cat>
          <c:val>
            <c:numRef>
              <c:f>'Base de Cálculo'!$D$458:$D$461</c:f>
              <c:numCache>
                <c:formatCode>0</c:formatCode>
                <c:ptCount val="4"/>
                <c:pt idx="0">
                  <c:v>0</c:v>
                </c:pt>
                <c:pt idx="1">
                  <c:v>0</c:v>
                </c:pt>
                <c:pt idx="2">
                  <c:v>0</c:v>
                </c:pt>
                <c:pt idx="3">
                  <c:v>0</c:v>
                </c:pt>
              </c:numCache>
            </c:numRef>
          </c:val>
        </c:ser>
        <c:ser>
          <c:idx val="2"/>
          <c:order val="2"/>
          <c:tx>
            <c:strRef>
              <c:f>'Base de Cálculo'!$E$457</c:f>
              <c:strCache>
                <c:ptCount val="1"/>
                <c:pt idx="0">
                  <c:v>Regular</c:v>
                </c:pt>
              </c:strCache>
            </c:strRef>
          </c:tx>
          <c:spPr>
            <a:solidFill>
              <a:srgbClr val="FFFF00"/>
            </a:solidFill>
          </c:spPr>
          <c:invertIfNegative val="0"/>
          <c:dLbls>
            <c:txPr>
              <a:bodyPr/>
              <a:lstStyle/>
              <a:p>
                <a:pPr>
                  <a:defRPr>
                    <a:latin typeface="Arial" pitchFamily="34" charset="0"/>
                    <a:cs typeface="Arial" pitchFamily="34" charset="0"/>
                  </a:defRPr>
                </a:pPr>
                <a:endParaRPr lang="pt-BR"/>
              </a:p>
            </c:txPr>
            <c:showLegendKey val="0"/>
            <c:showVal val="1"/>
            <c:showCatName val="0"/>
            <c:showSerName val="0"/>
            <c:showPercent val="0"/>
            <c:showBubbleSize val="0"/>
            <c:showLeaderLines val="0"/>
          </c:dLbls>
          <c:cat>
            <c:numRef>
              <c:f>'Base de Cálculo'!$B$458:$B$461</c:f>
              <c:numCache>
                <c:formatCode>General</c:formatCode>
                <c:ptCount val="4"/>
                <c:pt idx="0">
                  <c:v>2007</c:v>
                </c:pt>
                <c:pt idx="1">
                  <c:v>2008</c:v>
                </c:pt>
                <c:pt idx="2">
                  <c:v>2009</c:v>
                </c:pt>
                <c:pt idx="3">
                  <c:v>2010</c:v>
                </c:pt>
              </c:numCache>
            </c:numRef>
          </c:cat>
          <c:val>
            <c:numRef>
              <c:f>'Base de Cálculo'!$E$458:$E$461</c:f>
              <c:numCache>
                <c:formatCode>0</c:formatCode>
                <c:ptCount val="4"/>
                <c:pt idx="0">
                  <c:v>23</c:v>
                </c:pt>
                <c:pt idx="1">
                  <c:v>23</c:v>
                </c:pt>
                <c:pt idx="2">
                  <c:v>23</c:v>
                </c:pt>
                <c:pt idx="3">
                  <c:v>22</c:v>
                </c:pt>
              </c:numCache>
            </c:numRef>
          </c:val>
        </c:ser>
        <c:ser>
          <c:idx val="3"/>
          <c:order val="3"/>
          <c:tx>
            <c:strRef>
              <c:f>'Base de Cálculo'!$F$457</c:f>
              <c:strCache>
                <c:ptCount val="1"/>
                <c:pt idx="0">
                  <c:v>Bom</c:v>
                </c:pt>
              </c:strCache>
            </c:strRef>
          </c:tx>
          <c:spPr>
            <a:solidFill>
              <a:srgbClr val="009900"/>
            </a:solidFill>
          </c:spPr>
          <c:invertIfNegative val="0"/>
          <c:dLbls>
            <c:dLbl>
              <c:idx val="0"/>
              <c:delete val="1"/>
            </c:dLbl>
            <c:dLbl>
              <c:idx val="1"/>
              <c:delete val="1"/>
            </c:dLbl>
            <c:dLbl>
              <c:idx val="2"/>
              <c:delete val="1"/>
            </c:dLbl>
            <c:showLegendKey val="0"/>
            <c:showVal val="1"/>
            <c:showCatName val="0"/>
            <c:showSerName val="0"/>
            <c:showPercent val="0"/>
            <c:showBubbleSize val="0"/>
            <c:showLeaderLines val="0"/>
          </c:dLbls>
          <c:cat>
            <c:numRef>
              <c:f>'Base de Cálculo'!$B$458:$B$461</c:f>
              <c:numCache>
                <c:formatCode>General</c:formatCode>
                <c:ptCount val="4"/>
                <c:pt idx="0">
                  <c:v>2007</c:v>
                </c:pt>
                <c:pt idx="1">
                  <c:v>2008</c:v>
                </c:pt>
                <c:pt idx="2">
                  <c:v>2009</c:v>
                </c:pt>
                <c:pt idx="3">
                  <c:v>2010</c:v>
                </c:pt>
              </c:numCache>
            </c:numRef>
          </c:cat>
          <c:val>
            <c:numRef>
              <c:f>'Base de Cálculo'!$F$458:$F$461</c:f>
              <c:numCache>
                <c:formatCode>0</c:formatCode>
                <c:ptCount val="4"/>
                <c:pt idx="0">
                  <c:v>0</c:v>
                </c:pt>
                <c:pt idx="1">
                  <c:v>0</c:v>
                </c:pt>
                <c:pt idx="2">
                  <c:v>0</c:v>
                </c:pt>
                <c:pt idx="3">
                  <c:v>1</c:v>
                </c:pt>
              </c:numCache>
            </c:numRef>
          </c:val>
        </c:ser>
        <c:dLbls>
          <c:showLegendKey val="0"/>
          <c:showVal val="0"/>
          <c:showCatName val="0"/>
          <c:showSerName val="0"/>
          <c:showPercent val="0"/>
          <c:showBubbleSize val="0"/>
        </c:dLbls>
        <c:gapWidth val="150"/>
        <c:overlap val="100"/>
        <c:axId val="2804736"/>
        <c:axId val="2814720"/>
      </c:barChart>
      <c:catAx>
        <c:axId val="2804736"/>
        <c:scaling>
          <c:orientation val="minMax"/>
        </c:scaling>
        <c:delete val="0"/>
        <c:axPos val="b"/>
        <c:numFmt formatCode="General" sourceLinked="1"/>
        <c:majorTickMark val="out"/>
        <c:minorTickMark val="none"/>
        <c:tickLblPos val="nextTo"/>
        <c:txPr>
          <a:bodyPr/>
          <a:lstStyle/>
          <a:p>
            <a:pPr>
              <a:defRPr>
                <a:latin typeface="Arial" pitchFamily="34" charset="0"/>
                <a:cs typeface="Arial" pitchFamily="34" charset="0"/>
              </a:defRPr>
            </a:pPr>
            <a:endParaRPr lang="pt-BR"/>
          </a:p>
        </c:txPr>
        <c:crossAx val="2814720"/>
        <c:crosses val="autoZero"/>
        <c:auto val="1"/>
        <c:lblAlgn val="ctr"/>
        <c:lblOffset val="100"/>
        <c:noMultiLvlLbl val="0"/>
      </c:catAx>
      <c:valAx>
        <c:axId val="2814720"/>
        <c:scaling>
          <c:orientation val="minMax"/>
        </c:scaling>
        <c:delete val="0"/>
        <c:axPos val="l"/>
        <c:majorGridlines/>
        <c:title>
          <c:tx>
            <c:rich>
              <a:bodyPr rot="-5400000" vert="horz"/>
              <a:lstStyle/>
              <a:p>
                <a:pPr>
                  <a:defRPr b="0">
                    <a:latin typeface="Arial" pitchFamily="34" charset="0"/>
                    <a:cs typeface="Arial" pitchFamily="34" charset="0"/>
                  </a:defRPr>
                </a:pPr>
                <a:r>
                  <a:rPr lang="pt-BR" b="0">
                    <a:latin typeface="Arial" pitchFamily="34" charset="0"/>
                    <a:cs typeface="Arial" pitchFamily="34" charset="0"/>
                  </a:rPr>
                  <a:t>nº de municípios</a:t>
                </a:r>
              </a:p>
            </c:rich>
          </c:tx>
          <c:layout/>
          <c:overlay val="0"/>
        </c:title>
        <c:numFmt formatCode="0" sourceLinked="1"/>
        <c:majorTickMark val="out"/>
        <c:minorTickMark val="none"/>
        <c:tickLblPos val="nextTo"/>
        <c:txPr>
          <a:bodyPr/>
          <a:lstStyle/>
          <a:p>
            <a:pPr>
              <a:defRPr>
                <a:latin typeface="Arial" pitchFamily="34" charset="0"/>
                <a:cs typeface="Arial" pitchFamily="34" charset="0"/>
              </a:defRPr>
            </a:pPr>
            <a:endParaRPr lang="pt-BR"/>
          </a:p>
        </c:txPr>
        <c:crossAx val="2804736"/>
        <c:crosses val="autoZero"/>
        <c:crossBetween val="between"/>
      </c:valAx>
    </c:plotArea>
    <c:legend>
      <c:legendPos val="b"/>
      <c:layout/>
      <c:overlay val="0"/>
      <c:txPr>
        <a:bodyPr/>
        <a:lstStyle/>
        <a:p>
          <a:pPr>
            <a:defRPr>
              <a:latin typeface="Arial" pitchFamily="34" charset="0"/>
              <a:cs typeface="Arial" pitchFamily="34" charset="0"/>
            </a:defRPr>
          </a:pPr>
          <a:endParaRPr lang="pt-BR"/>
        </a:p>
      </c:txPr>
    </c:legend>
    <c:plotVisOnly val="1"/>
    <c:dispBlanksAs val="gap"/>
    <c:showDLblsOverMax val="0"/>
  </c:chart>
  <c:printSettings>
    <c:headerFooter/>
    <c:pageMargins b="0.78740157499999996" l="0.511811024" r="0.511811024" t="0.78740157499999996" header="0.31496062000000796" footer="0.31496062000000796"/>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'Base de Cálculo'!$C$595</c:f>
              <c:strCache>
                <c:ptCount val="1"/>
                <c:pt idx="0">
                  <c:v>Adequado</c:v>
                </c:pt>
              </c:strCache>
            </c:strRef>
          </c:tx>
          <c:spPr>
            <a:solidFill>
              <a:srgbClr val="008000"/>
            </a:solidFill>
          </c:spPr>
          <c:invertIfNegative val="0"/>
          <c:dLbls>
            <c:txPr>
              <a:bodyPr/>
              <a:lstStyle/>
              <a:p>
                <a:pPr>
                  <a:defRPr>
                    <a:latin typeface="Arial" pitchFamily="34" charset="0"/>
                    <a:cs typeface="Arial" pitchFamily="34" charset="0"/>
                  </a:defRPr>
                </a:pPr>
                <a:endParaRPr lang="pt-BR"/>
              </a:p>
            </c:txPr>
            <c:showLegendKey val="0"/>
            <c:showVal val="1"/>
            <c:showCatName val="0"/>
            <c:showSerName val="0"/>
            <c:showPercent val="0"/>
            <c:showBubbleSize val="0"/>
            <c:showLeaderLines val="0"/>
          </c:dLbls>
          <c:cat>
            <c:numRef>
              <c:f>'Base de Cálculo'!$B$596:$B$600</c:f>
              <c:numCache>
                <c:formatCode>General</c:formatCode>
                <c:ptCount val="5"/>
                <c:pt idx="0">
                  <c:v>2007</c:v>
                </c:pt>
                <c:pt idx="1">
                  <c:v>2008</c:v>
                </c:pt>
                <c:pt idx="2">
                  <c:v>2009</c:v>
                </c:pt>
                <c:pt idx="3">
                  <c:v>2010</c:v>
                </c:pt>
                <c:pt idx="4">
                  <c:v>2011</c:v>
                </c:pt>
              </c:numCache>
            </c:numRef>
          </c:cat>
          <c:val>
            <c:numRef>
              <c:f>'Base de Cálculo'!$C$596:$C$600</c:f>
              <c:numCache>
                <c:formatCode>0</c:formatCode>
                <c:ptCount val="5"/>
                <c:pt idx="0">
                  <c:v>5</c:v>
                </c:pt>
                <c:pt idx="1">
                  <c:v>9</c:v>
                </c:pt>
                <c:pt idx="2">
                  <c:v>11</c:v>
                </c:pt>
                <c:pt idx="3">
                  <c:v>12</c:v>
                </c:pt>
                <c:pt idx="4">
                  <c:v>9</c:v>
                </c:pt>
              </c:numCache>
            </c:numRef>
          </c:val>
        </c:ser>
        <c:ser>
          <c:idx val="1"/>
          <c:order val="1"/>
          <c:tx>
            <c:strRef>
              <c:f>'Base de Cálculo'!$D$595</c:f>
              <c:strCache>
                <c:ptCount val="1"/>
                <c:pt idx="0">
                  <c:v>Controlado</c:v>
                </c:pt>
              </c:strCache>
            </c:strRef>
          </c:tx>
          <c:spPr>
            <a:solidFill>
              <a:srgbClr val="FFFF00"/>
            </a:solidFill>
          </c:spPr>
          <c:invertIfNegative val="0"/>
          <c:dLbls>
            <c:txPr>
              <a:bodyPr/>
              <a:lstStyle/>
              <a:p>
                <a:pPr>
                  <a:defRPr>
                    <a:latin typeface="Arial" pitchFamily="34" charset="0"/>
                    <a:cs typeface="Arial" pitchFamily="34" charset="0"/>
                  </a:defRPr>
                </a:pPr>
                <a:endParaRPr lang="pt-BR"/>
              </a:p>
            </c:txPr>
            <c:showLegendKey val="0"/>
            <c:showVal val="1"/>
            <c:showCatName val="0"/>
            <c:showSerName val="0"/>
            <c:showPercent val="0"/>
            <c:showBubbleSize val="0"/>
            <c:showLeaderLines val="0"/>
          </c:dLbls>
          <c:cat>
            <c:numRef>
              <c:f>'Base de Cálculo'!$B$596:$B$600</c:f>
              <c:numCache>
                <c:formatCode>General</c:formatCode>
                <c:ptCount val="5"/>
                <c:pt idx="0">
                  <c:v>2007</c:v>
                </c:pt>
                <c:pt idx="1">
                  <c:v>2008</c:v>
                </c:pt>
                <c:pt idx="2">
                  <c:v>2009</c:v>
                </c:pt>
                <c:pt idx="3">
                  <c:v>2010</c:v>
                </c:pt>
                <c:pt idx="4">
                  <c:v>2011</c:v>
                </c:pt>
              </c:numCache>
            </c:numRef>
          </c:cat>
          <c:val>
            <c:numRef>
              <c:f>'Base de Cálculo'!$D$596:$D$600</c:f>
              <c:numCache>
                <c:formatCode>0</c:formatCode>
                <c:ptCount val="5"/>
                <c:pt idx="0">
                  <c:v>2</c:v>
                </c:pt>
                <c:pt idx="1">
                  <c:v>10</c:v>
                </c:pt>
                <c:pt idx="2">
                  <c:v>12</c:v>
                </c:pt>
                <c:pt idx="3">
                  <c:v>9</c:v>
                </c:pt>
                <c:pt idx="4">
                  <c:v>11</c:v>
                </c:pt>
              </c:numCache>
            </c:numRef>
          </c:val>
        </c:ser>
        <c:ser>
          <c:idx val="2"/>
          <c:order val="2"/>
          <c:tx>
            <c:strRef>
              <c:f>'Base de Cálculo'!$E$595</c:f>
              <c:strCache>
                <c:ptCount val="1"/>
                <c:pt idx="0">
                  <c:v>Inadequado</c:v>
                </c:pt>
              </c:strCache>
            </c:strRef>
          </c:tx>
          <c:spPr>
            <a:solidFill>
              <a:srgbClr val="FF0000"/>
            </a:solidFill>
          </c:spPr>
          <c:invertIfNegative val="0"/>
          <c:dLbls>
            <c:dLbl>
              <c:idx val="2"/>
              <c:delete val="1"/>
            </c:dLbl>
            <c:txPr>
              <a:bodyPr/>
              <a:lstStyle/>
              <a:p>
                <a:pPr>
                  <a:defRPr>
                    <a:latin typeface="Arial" pitchFamily="34" charset="0"/>
                    <a:cs typeface="Arial" pitchFamily="34" charset="0"/>
                  </a:defRPr>
                </a:pPr>
                <a:endParaRPr lang="pt-BR"/>
              </a:p>
            </c:txPr>
            <c:showLegendKey val="0"/>
            <c:showVal val="1"/>
            <c:showCatName val="0"/>
            <c:showSerName val="0"/>
            <c:showPercent val="0"/>
            <c:showBubbleSize val="0"/>
            <c:showLeaderLines val="0"/>
          </c:dLbls>
          <c:cat>
            <c:numRef>
              <c:f>'Base de Cálculo'!$B$596:$B$600</c:f>
              <c:numCache>
                <c:formatCode>General</c:formatCode>
                <c:ptCount val="5"/>
                <c:pt idx="0">
                  <c:v>2007</c:v>
                </c:pt>
                <c:pt idx="1">
                  <c:v>2008</c:v>
                </c:pt>
                <c:pt idx="2">
                  <c:v>2009</c:v>
                </c:pt>
                <c:pt idx="3">
                  <c:v>2010</c:v>
                </c:pt>
                <c:pt idx="4">
                  <c:v>2011</c:v>
                </c:pt>
              </c:numCache>
            </c:numRef>
          </c:cat>
          <c:val>
            <c:numRef>
              <c:f>'Base de Cálculo'!$E$596:$E$600</c:f>
              <c:numCache>
                <c:formatCode>0</c:formatCode>
                <c:ptCount val="5"/>
                <c:pt idx="0">
                  <c:v>16</c:v>
                </c:pt>
                <c:pt idx="1">
                  <c:v>4</c:v>
                </c:pt>
                <c:pt idx="2">
                  <c:v>0</c:v>
                </c:pt>
                <c:pt idx="3">
                  <c:v>2</c:v>
                </c:pt>
                <c:pt idx="4">
                  <c:v>3</c:v>
                </c:pt>
              </c:numCache>
            </c:numRef>
          </c:val>
        </c:ser>
        <c:dLbls>
          <c:showLegendKey val="0"/>
          <c:showVal val="0"/>
          <c:showCatName val="0"/>
          <c:showSerName val="0"/>
          <c:showPercent val="0"/>
          <c:showBubbleSize val="0"/>
        </c:dLbls>
        <c:gapWidth val="150"/>
        <c:overlap val="100"/>
        <c:axId val="2846080"/>
        <c:axId val="2864256"/>
      </c:barChart>
      <c:catAx>
        <c:axId val="2846080"/>
        <c:scaling>
          <c:orientation val="minMax"/>
        </c:scaling>
        <c:delete val="0"/>
        <c:axPos val="b"/>
        <c:numFmt formatCode="General" sourceLinked="1"/>
        <c:majorTickMark val="out"/>
        <c:minorTickMark val="none"/>
        <c:tickLblPos val="nextTo"/>
        <c:txPr>
          <a:bodyPr/>
          <a:lstStyle/>
          <a:p>
            <a:pPr>
              <a:defRPr>
                <a:latin typeface="Arial" pitchFamily="34" charset="0"/>
                <a:cs typeface="Arial" pitchFamily="34" charset="0"/>
              </a:defRPr>
            </a:pPr>
            <a:endParaRPr lang="pt-BR"/>
          </a:p>
        </c:txPr>
        <c:crossAx val="2864256"/>
        <c:crosses val="autoZero"/>
        <c:auto val="1"/>
        <c:lblAlgn val="ctr"/>
        <c:lblOffset val="100"/>
        <c:noMultiLvlLbl val="0"/>
      </c:catAx>
      <c:valAx>
        <c:axId val="2864256"/>
        <c:scaling>
          <c:orientation val="minMax"/>
        </c:scaling>
        <c:delete val="0"/>
        <c:axPos val="l"/>
        <c:majorGridlines/>
        <c:title>
          <c:tx>
            <c:rich>
              <a:bodyPr rot="-5400000" vert="horz"/>
              <a:lstStyle/>
              <a:p>
                <a:pPr>
                  <a:defRPr b="0">
                    <a:latin typeface="Arial" pitchFamily="34" charset="0"/>
                    <a:cs typeface="Arial" pitchFamily="34" charset="0"/>
                  </a:defRPr>
                </a:pPr>
                <a:r>
                  <a:rPr lang="pt-BR" b="0">
                    <a:latin typeface="Arial" pitchFamily="34" charset="0"/>
                    <a:cs typeface="Arial" pitchFamily="34" charset="0"/>
                  </a:rPr>
                  <a:t>nº de municípios</a:t>
                </a:r>
              </a:p>
            </c:rich>
          </c:tx>
          <c:layout>
            <c:manualLayout>
              <c:xMode val="edge"/>
              <c:yMode val="edge"/>
              <c:x val="3.6821898512838201E-2"/>
              <c:y val="0.19629648410494813"/>
            </c:manualLayout>
          </c:layout>
          <c:overlay val="0"/>
        </c:title>
        <c:numFmt formatCode="0" sourceLinked="1"/>
        <c:majorTickMark val="out"/>
        <c:minorTickMark val="none"/>
        <c:tickLblPos val="nextTo"/>
        <c:txPr>
          <a:bodyPr/>
          <a:lstStyle/>
          <a:p>
            <a:pPr>
              <a:defRPr>
                <a:latin typeface="Arial" pitchFamily="34" charset="0"/>
                <a:cs typeface="Arial" pitchFamily="34" charset="0"/>
              </a:defRPr>
            </a:pPr>
            <a:endParaRPr lang="pt-BR"/>
          </a:p>
        </c:txPr>
        <c:crossAx val="2846080"/>
        <c:crosses val="autoZero"/>
        <c:crossBetween val="between"/>
        <c:majorUnit val="10"/>
      </c:valAx>
    </c:plotArea>
    <c:legend>
      <c:legendPos val="b"/>
      <c:layout/>
      <c:overlay val="0"/>
      <c:txPr>
        <a:bodyPr/>
        <a:lstStyle/>
        <a:p>
          <a:pPr>
            <a:defRPr>
              <a:latin typeface="Arial" pitchFamily="34" charset="0"/>
              <a:cs typeface="Arial" pitchFamily="34" charset="0"/>
            </a:defRPr>
          </a:pPr>
          <a:endParaRPr lang="pt-BR"/>
        </a:p>
      </c:txPr>
    </c:legend>
    <c:plotVisOnly val="1"/>
    <c:dispBlanksAs val="gap"/>
    <c:showDLblsOverMax val="0"/>
  </c:chart>
  <c:printSettings>
    <c:headerFooter/>
    <c:pageMargins b="0.78740157499999996" l="0.511811024" r="0.511811024" t="0.78740157499999996" header="0.31496062000000724" footer="0.3149606200000072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31766319246619"/>
          <c:y val="5.0925925925925923E-2"/>
          <c:w val="0.61508956975045959"/>
          <c:h val="0.81662802566348414"/>
        </c:manualLayout>
      </c:layout>
      <c:barChart>
        <c:barDir val="col"/>
        <c:grouping val="stacked"/>
        <c:varyColors val="0"/>
        <c:ser>
          <c:idx val="0"/>
          <c:order val="0"/>
          <c:tx>
            <c:strRef>
              <c:f>'Base de Cálculo'!$C$20</c:f>
              <c:strCache>
                <c:ptCount val="1"/>
                <c:pt idx="0">
                  <c:v>≤ 10</c:v>
                </c:pt>
              </c:strCache>
            </c:strRef>
          </c:tx>
          <c:spPr>
            <a:solidFill>
              <a:srgbClr val="FAEAB0"/>
            </a:solidFill>
          </c:spPr>
          <c:invertIfNegative val="0"/>
          <c:dLbls>
            <c:txPr>
              <a:bodyPr/>
              <a:lstStyle/>
              <a:p>
                <a:pPr>
                  <a:defRPr sz="1000">
                    <a:latin typeface="Arial" pitchFamily="34" charset="0"/>
                    <a:cs typeface="Arial" pitchFamily="34" charset="0"/>
                  </a:defRPr>
                </a:pPr>
                <a:endParaRPr lang="pt-BR"/>
              </a:p>
            </c:txPr>
            <c:showLegendKey val="0"/>
            <c:showVal val="1"/>
            <c:showCatName val="0"/>
            <c:showSerName val="0"/>
            <c:showPercent val="0"/>
            <c:showBubbleSize val="0"/>
            <c:showLeaderLines val="0"/>
          </c:dLbls>
          <c:cat>
            <c:numRef>
              <c:f>'Base de Cálculo'!$B$21:$B$25</c:f>
              <c:numCache>
                <c:formatCode>General</c:formatCode>
                <c:ptCount val="5"/>
                <c:pt idx="0">
                  <c:v>2007</c:v>
                </c:pt>
                <c:pt idx="1">
                  <c:v>2008</c:v>
                </c:pt>
                <c:pt idx="2">
                  <c:v>2009</c:v>
                </c:pt>
                <c:pt idx="3">
                  <c:v>2010</c:v>
                </c:pt>
                <c:pt idx="4">
                  <c:v>2011</c:v>
                </c:pt>
              </c:numCache>
            </c:numRef>
          </c:cat>
          <c:val>
            <c:numRef>
              <c:f>'Base de Cálculo'!$C$21:$C$25</c:f>
              <c:numCache>
                <c:formatCode>General</c:formatCode>
                <c:ptCount val="5"/>
                <c:pt idx="0">
                  <c:v>5</c:v>
                </c:pt>
                <c:pt idx="1">
                  <c:v>4</c:v>
                </c:pt>
                <c:pt idx="2">
                  <c:v>4</c:v>
                </c:pt>
                <c:pt idx="3">
                  <c:v>5</c:v>
                </c:pt>
                <c:pt idx="4">
                  <c:v>6</c:v>
                </c:pt>
              </c:numCache>
            </c:numRef>
          </c:val>
        </c:ser>
        <c:ser>
          <c:idx val="1"/>
          <c:order val="1"/>
          <c:tx>
            <c:strRef>
              <c:f>'Base de Cálculo'!$D$20</c:f>
              <c:strCache>
                <c:ptCount val="1"/>
                <c:pt idx="0">
                  <c:v>&gt; 10 e ≤ 30</c:v>
                </c:pt>
              </c:strCache>
            </c:strRef>
          </c:tx>
          <c:spPr>
            <a:solidFill>
              <a:srgbClr val="F6D766"/>
            </a:solidFill>
          </c:spPr>
          <c:invertIfNegative val="0"/>
          <c:dLbls>
            <c:txPr>
              <a:bodyPr/>
              <a:lstStyle/>
              <a:p>
                <a:pPr>
                  <a:defRPr sz="1000">
                    <a:latin typeface="Arial" pitchFamily="34" charset="0"/>
                    <a:cs typeface="Arial" pitchFamily="34" charset="0"/>
                  </a:defRPr>
                </a:pPr>
                <a:endParaRPr lang="pt-BR"/>
              </a:p>
            </c:txPr>
            <c:showLegendKey val="0"/>
            <c:showVal val="1"/>
            <c:showCatName val="0"/>
            <c:showSerName val="0"/>
            <c:showPercent val="0"/>
            <c:showBubbleSize val="0"/>
            <c:showLeaderLines val="0"/>
          </c:dLbls>
          <c:cat>
            <c:numRef>
              <c:f>'Base de Cálculo'!$B$21:$B$25</c:f>
              <c:numCache>
                <c:formatCode>General</c:formatCode>
                <c:ptCount val="5"/>
                <c:pt idx="0">
                  <c:v>2007</c:v>
                </c:pt>
                <c:pt idx="1">
                  <c:v>2008</c:v>
                </c:pt>
                <c:pt idx="2">
                  <c:v>2009</c:v>
                </c:pt>
                <c:pt idx="3">
                  <c:v>2010</c:v>
                </c:pt>
                <c:pt idx="4">
                  <c:v>2011</c:v>
                </c:pt>
              </c:numCache>
            </c:numRef>
          </c:cat>
          <c:val>
            <c:numRef>
              <c:f>'Base de Cálculo'!$D$21:$D$25</c:f>
              <c:numCache>
                <c:formatCode>General</c:formatCode>
                <c:ptCount val="5"/>
                <c:pt idx="0">
                  <c:v>11</c:v>
                </c:pt>
                <c:pt idx="1">
                  <c:v>12</c:v>
                </c:pt>
                <c:pt idx="2">
                  <c:v>12</c:v>
                </c:pt>
                <c:pt idx="3">
                  <c:v>11</c:v>
                </c:pt>
                <c:pt idx="4">
                  <c:v>10</c:v>
                </c:pt>
              </c:numCache>
            </c:numRef>
          </c:val>
        </c:ser>
        <c:ser>
          <c:idx val="2"/>
          <c:order val="2"/>
          <c:tx>
            <c:strRef>
              <c:f>'Base de Cálculo'!$E$20</c:f>
              <c:strCache>
                <c:ptCount val="1"/>
                <c:pt idx="0">
                  <c:v>&gt; 30 e ≤ 50</c:v>
                </c:pt>
              </c:strCache>
            </c:strRef>
          </c:tx>
          <c:spPr>
            <a:solidFill>
              <a:srgbClr val="D5AA0D"/>
            </a:solidFill>
          </c:spPr>
          <c:invertIfNegative val="0"/>
          <c:dLbls>
            <c:dLbl>
              <c:idx val="2"/>
              <c:delete val="1"/>
            </c:dLbl>
            <c:txPr>
              <a:bodyPr/>
              <a:lstStyle/>
              <a:p>
                <a:pPr>
                  <a:defRPr sz="1000">
                    <a:latin typeface="Arial" pitchFamily="34" charset="0"/>
                    <a:cs typeface="Arial" pitchFamily="34" charset="0"/>
                  </a:defRPr>
                </a:pPr>
                <a:endParaRPr lang="pt-BR"/>
              </a:p>
            </c:txPr>
            <c:showLegendKey val="0"/>
            <c:showVal val="1"/>
            <c:showCatName val="0"/>
            <c:showSerName val="0"/>
            <c:showPercent val="0"/>
            <c:showBubbleSize val="0"/>
            <c:showLeaderLines val="0"/>
          </c:dLbls>
          <c:cat>
            <c:numRef>
              <c:f>'Base de Cálculo'!$B$21:$B$25</c:f>
              <c:numCache>
                <c:formatCode>General</c:formatCode>
                <c:ptCount val="5"/>
                <c:pt idx="0">
                  <c:v>2007</c:v>
                </c:pt>
                <c:pt idx="1">
                  <c:v>2008</c:v>
                </c:pt>
                <c:pt idx="2">
                  <c:v>2009</c:v>
                </c:pt>
                <c:pt idx="3">
                  <c:v>2010</c:v>
                </c:pt>
                <c:pt idx="4">
                  <c:v>2011</c:v>
                </c:pt>
              </c:numCache>
            </c:numRef>
          </c:cat>
          <c:val>
            <c:numRef>
              <c:f>'Base de Cálculo'!$E$21:$E$25</c:f>
              <c:numCache>
                <c:formatCode>General</c:formatCode>
                <c:ptCount val="5"/>
                <c:pt idx="0">
                  <c:v>1</c:v>
                </c:pt>
                <c:pt idx="1">
                  <c:v>1</c:v>
                </c:pt>
                <c:pt idx="2">
                  <c:v>0</c:v>
                </c:pt>
                <c:pt idx="3">
                  <c:v>1</c:v>
                </c:pt>
                <c:pt idx="4">
                  <c:v>1</c:v>
                </c:pt>
              </c:numCache>
            </c:numRef>
          </c:val>
        </c:ser>
        <c:ser>
          <c:idx val="3"/>
          <c:order val="3"/>
          <c:tx>
            <c:strRef>
              <c:f>'Base de Cálculo'!$F$20</c:f>
              <c:strCache>
                <c:ptCount val="1"/>
                <c:pt idx="0">
                  <c:v>&gt; 50 e ≤ 70</c:v>
                </c:pt>
              </c:strCache>
            </c:strRef>
          </c:tx>
          <c:spPr>
            <a:solidFill>
              <a:srgbClr val="BD970B"/>
            </a:solidFill>
          </c:spPr>
          <c:invertIfNegative val="0"/>
          <c:dLbls>
            <c:txPr>
              <a:bodyPr/>
              <a:lstStyle/>
              <a:p>
                <a:pPr>
                  <a:defRPr sz="1000">
                    <a:latin typeface="Arial" pitchFamily="34" charset="0"/>
                    <a:cs typeface="Arial" pitchFamily="34" charset="0"/>
                  </a:defRPr>
                </a:pPr>
                <a:endParaRPr lang="pt-BR"/>
              </a:p>
            </c:txPr>
            <c:showLegendKey val="0"/>
            <c:showVal val="1"/>
            <c:showCatName val="0"/>
            <c:showSerName val="0"/>
            <c:showPercent val="0"/>
            <c:showBubbleSize val="0"/>
            <c:showLeaderLines val="0"/>
          </c:dLbls>
          <c:cat>
            <c:numRef>
              <c:f>'Base de Cálculo'!$B$21:$B$25</c:f>
              <c:numCache>
                <c:formatCode>General</c:formatCode>
                <c:ptCount val="5"/>
                <c:pt idx="0">
                  <c:v>2007</c:v>
                </c:pt>
                <c:pt idx="1">
                  <c:v>2008</c:v>
                </c:pt>
                <c:pt idx="2">
                  <c:v>2009</c:v>
                </c:pt>
                <c:pt idx="3">
                  <c:v>2010</c:v>
                </c:pt>
                <c:pt idx="4">
                  <c:v>2011</c:v>
                </c:pt>
              </c:numCache>
            </c:numRef>
          </c:cat>
          <c:val>
            <c:numRef>
              <c:f>'Base de Cálculo'!$F$21:$F$25</c:f>
              <c:numCache>
                <c:formatCode>General</c:formatCode>
                <c:ptCount val="5"/>
                <c:pt idx="0">
                  <c:v>3</c:v>
                </c:pt>
                <c:pt idx="1">
                  <c:v>4</c:v>
                </c:pt>
                <c:pt idx="2">
                  <c:v>5</c:v>
                </c:pt>
                <c:pt idx="3">
                  <c:v>4</c:v>
                </c:pt>
                <c:pt idx="4">
                  <c:v>4</c:v>
                </c:pt>
              </c:numCache>
            </c:numRef>
          </c:val>
        </c:ser>
        <c:ser>
          <c:idx val="4"/>
          <c:order val="4"/>
          <c:tx>
            <c:strRef>
              <c:f>'Base de Cálculo'!$G$20</c:f>
              <c:strCache>
                <c:ptCount val="1"/>
                <c:pt idx="0">
                  <c:v>&gt; 70 e ≤ 100</c:v>
                </c:pt>
              </c:strCache>
            </c:strRef>
          </c:tx>
          <c:spPr>
            <a:solidFill>
              <a:srgbClr val="D3760F"/>
            </a:solidFill>
          </c:spPr>
          <c:invertIfNegative val="0"/>
          <c:dLbls>
            <c:txPr>
              <a:bodyPr/>
              <a:lstStyle/>
              <a:p>
                <a:pPr>
                  <a:defRPr sz="1000">
                    <a:solidFill>
                      <a:sysClr val="windowText" lastClr="000000"/>
                    </a:solidFill>
                    <a:latin typeface="Arial" pitchFamily="34" charset="0"/>
                    <a:cs typeface="Arial" pitchFamily="34" charset="0"/>
                  </a:defRPr>
                </a:pPr>
                <a:endParaRPr lang="pt-BR"/>
              </a:p>
            </c:txPr>
            <c:showLegendKey val="0"/>
            <c:showVal val="1"/>
            <c:showCatName val="0"/>
            <c:showSerName val="0"/>
            <c:showPercent val="0"/>
            <c:showBubbleSize val="0"/>
            <c:showLeaderLines val="0"/>
          </c:dLbls>
          <c:cat>
            <c:numRef>
              <c:f>'Base de Cálculo'!$B$21:$B$25</c:f>
              <c:numCache>
                <c:formatCode>General</c:formatCode>
                <c:ptCount val="5"/>
                <c:pt idx="0">
                  <c:v>2007</c:v>
                </c:pt>
                <c:pt idx="1">
                  <c:v>2008</c:v>
                </c:pt>
                <c:pt idx="2">
                  <c:v>2009</c:v>
                </c:pt>
                <c:pt idx="3">
                  <c:v>2010</c:v>
                </c:pt>
                <c:pt idx="4">
                  <c:v>2011</c:v>
                </c:pt>
              </c:numCache>
            </c:numRef>
          </c:cat>
          <c:val>
            <c:numRef>
              <c:f>'Base de Cálculo'!$G$21:$G$25</c:f>
              <c:numCache>
                <c:formatCode>General</c:formatCode>
                <c:ptCount val="5"/>
                <c:pt idx="0">
                  <c:v>3</c:v>
                </c:pt>
                <c:pt idx="1">
                  <c:v>2</c:v>
                </c:pt>
                <c:pt idx="2">
                  <c:v>2</c:v>
                </c:pt>
                <c:pt idx="3">
                  <c:v>2</c:v>
                </c:pt>
                <c:pt idx="4">
                  <c:v>2</c:v>
                </c:pt>
              </c:numCache>
            </c:numRef>
          </c:val>
        </c:ser>
        <c:ser>
          <c:idx val="5"/>
          <c:order val="5"/>
          <c:tx>
            <c:strRef>
              <c:f>'Base de Cálculo'!$H$20</c:f>
              <c:strCache>
                <c:ptCount val="1"/>
                <c:pt idx="0">
                  <c:v>&gt; 100 e ≤ 1.000</c:v>
                </c:pt>
              </c:strCache>
            </c:strRef>
          </c:tx>
          <c:spPr>
            <a:solidFill>
              <a:srgbClr val="FE3E1E"/>
            </a:solidFill>
          </c:spPr>
          <c:invertIfNegative val="0"/>
          <c:cat>
            <c:numRef>
              <c:f>'Base de Cálculo'!$B$21:$B$25</c:f>
              <c:numCache>
                <c:formatCode>General</c:formatCode>
                <c:ptCount val="5"/>
                <c:pt idx="0">
                  <c:v>2007</c:v>
                </c:pt>
                <c:pt idx="1">
                  <c:v>2008</c:v>
                </c:pt>
                <c:pt idx="2">
                  <c:v>2009</c:v>
                </c:pt>
                <c:pt idx="3">
                  <c:v>2010</c:v>
                </c:pt>
                <c:pt idx="4">
                  <c:v>2011</c:v>
                </c:pt>
              </c:numCache>
            </c:numRef>
          </c:cat>
          <c:val>
            <c:numRef>
              <c:f>'Base de Cálculo'!$H$21:$H$25</c:f>
              <c:numCache>
                <c:formatCode>General</c:formatCode>
                <c:ptCount val="5"/>
                <c:pt idx="0">
                  <c:v>0</c:v>
                </c:pt>
                <c:pt idx="1">
                  <c:v>0</c:v>
                </c:pt>
                <c:pt idx="2">
                  <c:v>0</c:v>
                </c:pt>
                <c:pt idx="3">
                  <c:v>0</c:v>
                </c:pt>
                <c:pt idx="4">
                  <c:v>0</c:v>
                </c:pt>
              </c:numCache>
            </c:numRef>
          </c:val>
        </c:ser>
        <c:ser>
          <c:idx val="6"/>
          <c:order val="6"/>
          <c:tx>
            <c:strRef>
              <c:f>'Base de Cálculo'!$I$20</c:f>
              <c:strCache>
                <c:ptCount val="1"/>
                <c:pt idx="0">
                  <c:v>&gt; 1.000</c:v>
                </c:pt>
              </c:strCache>
            </c:strRef>
          </c:tx>
          <c:spPr>
            <a:solidFill>
              <a:srgbClr val="C00000"/>
            </a:solidFill>
          </c:spPr>
          <c:invertIfNegative val="0"/>
          <c:cat>
            <c:numRef>
              <c:f>'Base de Cálculo'!$B$21:$B$25</c:f>
              <c:numCache>
                <c:formatCode>General</c:formatCode>
                <c:ptCount val="5"/>
                <c:pt idx="0">
                  <c:v>2007</c:v>
                </c:pt>
                <c:pt idx="1">
                  <c:v>2008</c:v>
                </c:pt>
                <c:pt idx="2">
                  <c:v>2009</c:v>
                </c:pt>
                <c:pt idx="3">
                  <c:v>2010</c:v>
                </c:pt>
                <c:pt idx="4">
                  <c:v>2011</c:v>
                </c:pt>
              </c:numCache>
            </c:numRef>
          </c:cat>
          <c:val>
            <c:numRef>
              <c:f>'Base de Cálculo'!$I$21:$I$25</c:f>
              <c:numCache>
                <c:formatCode>General</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overlap val="100"/>
        <c:axId val="133955584"/>
        <c:axId val="133957120"/>
      </c:barChart>
      <c:catAx>
        <c:axId val="133955584"/>
        <c:scaling>
          <c:orientation val="minMax"/>
        </c:scaling>
        <c:delete val="0"/>
        <c:axPos val="b"/>
        <c:numFmt formatCode="General" sourceLinked="1"/>
        <c:majorTickMark val="out"/>
        <c:minorTickMark val="none"/>
        <c:tickLblPos val="nextTo"/>
        <c:txPr>
          <a:bodyPr/>
          <a:lstStyle/>
          <a:p>
            <a:pPr>
              <a:defRPr sz="1000">
                <a:latin typeface="Arial" pitchFamily="34" charset="0"/>
                <a:cs typeface="Arial" pitchFamily="34" charset="0"/>
              </a:defRPr>
            </a:pPr>
            <a:endParaRPr lang="pt-BR"/>
          </a:p>
        </c:txPr>
        <c:crossAx val="133957120"/>
        <c:crosses val="autoZero"/>
        <c:auto val="1"/>
        <c:lblAlgn val="ctr"/>
        <c:lblOffset val="100"/>
        <c:noMultiLvlLbl val="0"/>
      </c:catAx>
      <c:valAx>
        <c:axId val="133957120"/>
        <c:scaling>
          <c:orientation val="minMax"/>
        </c:scaling>
        <c:delete val="0"/>
        <c:axPos val="l"/>
        <c:majorGridlines/>
        <c:title>
          <c:tx>
            <c:rich>
              <a:bodyPr rot="-5400000" vert="horz"/>
              <a:lstStyle/>
              <a:p>
                <a:pPr>
                  <a:defRPr sz="1000" b="0">
                    <a:latin typeface="Arial" pitchFamily="34" charset="0"/>
                    <a:cs typeface="Arial" pitchFamily="34" charset="0"/>
                  </a:defRPr>
                </a:pPr>
                <a:r>
                  <a:rPr lang="pt-BR" sz="1000" b="0">
                    <a:latin typeface="Arial" pitchFamily="34" charset="0"/>
                    <a:cs typeface="Arial" pitchFamily="34" charset="0"/>
                  </a:rPr>
                  <a:t>nº de municípios</a:t>
                </a:r>
              </a:p>
            </c:rich>
          </c:tx>
          <c:layout>
            <c:manualLayout>
              <c:xMode val="edge"/>
              <c:yMode val="edge"/>
              <c:x val="1.7579955044200263E-2"/>
              <c:y val="0.26624157074221"/>
            </c:manualLayout>
          </c:layout>
          <c:overlay val="0"/>
        </c:title>
        <c:numFmt formatCode="General" sourceLinked="1"/>
        <c:majorTickMark val="out"/>
        <c:minorTickMark val="none"/>
        <c:tickLblPos val="nextTo"/>
        <c:txPr>
          <a:bodyPr/>
          <a:lstStyle/>
          <a:p>
            <a:pPr>
              <a:defRPr sz="1000">
                <a:latin typeface="Arial" pitchFamily="34" charset="0"/>
                <a:cs typeface="Arial" pitchFamily="34" charset="0"/>
              </a:defRPr>
            </a:pPr>
            <a:endParaRPr lang="pt-BR"/>
          </a:p>
        </c:txPr>
        <c:crossAx val="133955584"/>
        <c:crosses val="autoZero"/>
        <c:crossBetween val="between"/>
      </c:valAx>
    </c:plotArea>
    <c:legend>
      <c:legendPos val="r"/>
      <c:layout>
        <c:manualLayout>
          <c:xMode val="edge"/>
          <c:yMode val="edge"/>
          <c:x val="0.75197644888983473"/>
          <c:y val="5.7951241671714095E-2"/>
          <c:w val="0.22640192948854368"/>
          <c:h val="0.87127649909145977"/>
        </c:manualLayout>
      </c:layout>
      <c:overlay val="0"/>
      <c:txPr>
        <a:bodyPr/>
        <a:lstStyle/>
        <a:p>
          <a:pPr>
            <a:defRPr sz="800">
              <a:latin typeface="Arial" pitchFamily="34" charset="0"/>
              <a:cs typeface="Arial" pitchFamily="34" charset="0"/>
            </a:defRPr>
          </a:pPr>
          <a:endParaRPr lang="pt-BR"/>
        </a:p>
      </c:txPr>
    </c:legend>
    <c:plotVisOnly val="1"/>
    <c:dispBlanksAs val="gap"/>
    <c:showDLblsOverMax val="0"/>
  </c:chart>
  <c:printSettings>
    <c:headerFooter/>
    <c:pageMargins b="0.78740157499999996" l="0.511811024" r="0.511811024" t="0.78740157499999996" header="0.31496062000000974" footer="0.3149606200000097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90053571676474"/>
          <c:y val="5.1764705882352942E-2"/>
          <c:w val="0.54864687071640461"/>
          <c:h val="0.79991366373320949"/>
        </c:manualLayout>
      </c:layout>
      <c:barChart>
        <c:barDir val="col"/>
        <c:grouping val="stacked"/>
        <c:varyColors val="0"/>
        <c:ser>
          <c:idx val="0"/>
          <c:order val="0"/>
          <c:tx>
            <c:strRef>
              <c:f>'Base de Cálculo'!$C$40</c:f>
              <c:strCache>
                <c:ptCount val="1"/>
                <c:pt idx="0">
                  <c:v>≤ 70%</c:v>
                </c:pt>
              </c:strCache>
            </c:strRef>
          </c:tx>
          <c:spPr>
            <a:solidFill>
              <a:srgbClr val="B3FFFF"/>
            </a:solidFill>
          </c:spPr>
          <c:invertIfNegative val="0"/>
          <c:dLbls>
            <c:txPr>
              <a:bodyPr/>
              <a:lstStyle/>
              <a:p>
                <a:pPr>
                  <a:defRPr>
                    <a:latin typeface="Arial" pitchFamily="34" charset="0"/>
                    <a:cs typeface="Arial" pitchFamily="34" charset="0"/>
                  </a:defRPr>
                </a:pPr>
                <a:endParaRPr lang="pt-BR"/>
              </a:p>
            </c:txPr>
            <c:showLegendKey val="0"/>
            <c:showVal val="1"/>
            <c:showCatName val="0"/>
            <c:showSerName val="0"/>
            <c:showPercent val="0"/>
            <c:showBubbleSize val="0"/>
            <c:showLeaderLines val="0"/>
          </c:dLbls>
          <c:cat>
            <c:numRef>
              <c:f>'Base de Cálculo'!$B$41:$B$45</c:f>
              <c:numCache>
                <c:formatCode>General</c:formatCode>
                <c:ptCount val="5"/>
                <c:pt idx="0">
                  <c:v>2007</c:v>
                </c:pt>
                <c:pt idx="1">
                  <c:v>2008</c:v>
                </c:pt>
                <c:pt idx="2">
                  <c:v>2009</c:v>
                </c:pt>
                <c:pt idx="3">
                  <c:v>2010</c:v>
                </c:pt>
                <c:pt idx="4">
                  <c:v>2011</c:v>
                </c:pt>
              </c:numCache>
            </c:numRef>
          </c:cat>
          <c:val>
            <c:numRef>
              <c:f>'Base de Cálculo'!$C$41:$C$45</c:f>
              <c:numCache>
                <c:formatCode>General</c:formatCode>
                <c:ptCount val="5"/>
                <c:pt idx="0">
                  <c:v>13</c:v>
                </c:pt>
                <c:pt idx="1">
                  <c:v>12</c:v>
                </c:pt>
                <c:pt idx="2">
                  <c:v>12</c:v>
                </c:pt>
                <c:pt idx="3">
                  <c:v>14</c:v>
                </c:pt>
                <c:pt idx="4">
                  <c:v>0</c:v>
                </c:pt>
              </c:numCache>
            </c:numRef>
          </c:val>
        </c:ser>
        <c:ser>
          <c:idx val="1"/>
          <c:order val="1"/>
          <c:tx>
            <c:strRef>
              <c:f>'Base de Cálculo'!$D$40</c:f>
              <c:strCache>
                <c:ptCount val="1"/>
                <c:pt idx="0">
                  <c:v>&gt; 70% e ≤ 80%</c:v>
                </c:pt>
              </c:strCache>
            </c:strRef>
          </c:tx>
          <c:spPr>
            <a:solidFill>
              <a:srgbClr val="00A8A4"/>
            </a:solidFill>
          </c:spPr>
          <c:invertIfNegative val="0"/>
          <c:dLbls>
            <c:txPr>
              <a:bodyPr/>
              <a:lstStyle/>
              <a:p>
                <a:pPr>
                  <a:defRPr>
                    <a:latin typeface="Arial" pitchFamily="34" charset="0"/>
                    <a:cs typeface="Arial" pitchFamily="34" charset="0"/>
                  </a:defRPr>
                </a:pPr>
                <a:endParaRPr lang="pt-BR"/>
              </a:p>
            </c:txPr>
            <c:showLegendKey val="0"/>
            <c:showVal val="1"/>
            <c:showCatName val="0"/>
            <c:showSerName val="0"/>
            <c:showPercent val="0"/>
            <c:showBubbleSize val="0"/>
            <c:showLeaderLines val="0"/>
          </c:dLbls>
          <c:cat>
            <c:numRef>
              <c:f>'Base de Cálculo'!$B$41:$B$45</c:f>
              <c:numCache>
                <c:formatCode>General</c:formatCode>
                <c:ptCount val="5"/>
                <c:pt idx="0">
                  <c:v>2007</c:v>
                </c:pt>
                <c:pt idx="1">
                  <c:v>2008</c:v>
                </c:pt>
                <c:pt idx="2">
                  <c:v>2009</c:v>
                </c:pt>
                <c:pt idx="3">
                  <c:v>2010</c:v>
                </c:pt>
                <c:pt idx="4">
                  <c:v>2011</c:v>
                </c:pt>
              </c:numCache>
            </c:numRef>
          </c:cat>
          <c:val>
            <c:numRef>
              <c:f>'Base de Cálculo'!$D$41:$D$45</c:f>
              <c:numCache>
                <c:formatCode>General</c:formatCode>
                <c:ptCount val="5"/>
                <c:pt idx="0">
                  <c:v>5</c:v>
                </c:pt>
                <c:pt idx="1">
                  <c:v>6</c:v>
                </c:pt>
                <c:pt idx="2">
                  <c:v>5</c:v>
                </c:pt>
                <c:pt idx="3">
                  <c:v>4</c:v>
                </c:pt>
                <c:pt idx="4">
                  <c:v>0</c:v>
                </c:pt>
              </c:numCache>
            </c:numRef>
          </c:val>
        </c:ser>
        <c:ser>
          <c:idx val="2"/>
          <c:order val="2"/>
          <c:tx>
            <c:strRef>
              <c:f>'Base de Cálculo'!$E$40</c:f>
              <c:strCache>
                <c:ptCount val="1"/>
                <c:pt idx="0">
                  <c:v>&gt; 80% e ≤ 90%</c:v>
                </c:pt>
              </c:strCache>
            </c:strRef>
          </c:tx>
          <c:spPr>
            <a:solidFill>
              <a:srgbClr val="008080"/>
            </a:solidFill>
          </c:spPr>
          <c:invertIfNegative val="0"/>
          <c:dLbls>
            <c:txPr>
              <a:bodyPr/>
              <a:lstStyle/>
              <a:p>
                <a:pPr>
                  <a:defRPr>
                    <a:latin typeface="Arial" pitchFamily="34" charset="0"/>
                    <a:cs typeface="Arial" pitchFamily="34" charset="0"/>
                  </a:defRPr>
                </a:pPr>
                <a:endParaRPr lang="pt-BR"/>
              </a:p>
            </c:txPr>
            <c:showLegendKey val="0"/>
            <c:showVal val="1"/>
            <c:showCatName val="0"/>
            <c:showSerName val="0"/>
            <c:showPercent val="0"/>
            <c:showBubbleSize val="0"/>
            <c:showLeaderLines val="0"/>
          </c:dLbls>
          <c:cat>
            <c:numRef>
              <c:f>'Base de Cálculo'!$B$41:$B$45</c:f>
              <c:numCache>
                <c:formatCode>General</c:formatCode>
                <c:ptCount val="5"/>
                <c:pt idx="0">
                  <c:v>2007</c:v>
                </c:pt>
                <c:pt idx="1">
                  <c:v>2008</c:v>
                </c:pt>
                <c:pt idx="2">
                  <c:v>2009</c:v>
                </c:pt>
                <c:pt idx="3">
                  <c:v>2010</c:v>
                </c:pt>
                <c:pt idx="4">
                  <c:v>2011</c:v>
                </c:pt>
              </c:numCache>
            </c:numRef>
          </c:cat>
          <c:val>
            <c:numRef>
              <c:f>'Base de Cálculo'!$E$41:$E$45</c:f>
              <c:numCache>
                <c:formatCode>General</c:formatCode>
                <c:ptCount val="5"/>
                <c:pt idx="0">
                  <c:v>2</c:v>
                </c:pt>
                <c:pt idx="1">
                  <c:v>2</c:v>
                </c:pt>
                <c:pt idx="2">
                  <c:v>3</c:v>
                </c:pt>
                <c:pt idx="3">
                  <c:v>3</c:v>
                </c:pt>
                <c:pt idx="4">
                  <c:v>0</c:v>
                </c:pt>
              </c:numCache>
            </c:numRef>
          </c:val>
        </c:ser>
        <c:ser>
          <c:idx val="3"/>
          <c:order val="3"/>
          <c:tx>
            <c:strRef>
              <c:f>'Base de Cálculo'!$F$40</c:f>
              <c:strCache>
                <c:ptCount val="1"/>
                <c:pt idx="0">
                  <c:v>&gt; 90%</c:v>
                </c:pt>
              </c:strCache>
            </c:strRef>
          </c:tx>
          <c:spPr>
            <a:solidFill>
              <a:srgbClr val="005654"/>
            </a:solidFill>
          </c:spPr>
          <c:invertIfNegative val="0"/>
          <c:dLbls>
            <c:txPr>
              <a:bodyPr/>
              <a:lstStyle/>
              <a:p>
                <a:pPr>
                  <a:defRPr>
                    <a:solidFill>
                      <a:schemeClr val="bg1"/>
                    </a:solidFill>
                    <a:latin typeface="Arial" pitchFamily="34" charset="0"/>
                    <a:cs typeface="Arial" pitchFamily="34" charset="0"/>
                  </a:defRPr>
                </a:pPr>
                <a:endParaRPr lang="pt-BR"/>
              </a:p>
            </c:txPr>
            <c:showLegendKey val="0"/>
            <c:showVal val="1"/>
            <c:showCatName val="0"/>
            <c:showSerName val="0"/>
            <c:showPercent val="0"/>
            <c:showBubbleSize val="0"/>
            <c:showLeaderLines val="0"/>
          </c:dLbls>
          <c:cat>
            <c:numRef>
              <c:f>'Base de Cálculo'!$B$41:$B$45</c:f>
              <c:numCache>
                <c:formatCode>General</c:formatCode>
                <c:ptCount val="5"/>
                <c:pt idx="0">
                  <c:v>2007</c:v>
                </c:pt>
                <c:pt idx="1">
                  <c:v>2008</c:v>
                </c:pt>
                <c:pt idx="2">
                  <c:v>2009</c:v>
                </c:pt>
                <c:pt idx="3">
                  <c:v>2010</c:v>
                </c:pt>
                <c:pt idx="4">
                  <c:v>2011</c:v>
                </c:pt>
              </c:numCache>
            </c:numRef>
          </c:cat>
          <c:val>
            <c:numRef>
              <c:f>'Base de Cálculo'!$F$41:$F$45</c:f>
              <c:numCache>
                <c:formatCode>General</c:formatCode>
                <c:ptCount val="5"/>
                <c:pt idx="0">
                  <c:v>3</c:v>
                </c:pt>
                <c:pt idx="1">
                  <c:v>3</c:v>
                </c:pt>
                <c:pt idx="2">
                  <c:v>3</c:v>
                </c:pt>
                <c:pt idx="3">
                  <c:v>2</c:v>
                </c:pt>
                <c:pt idx="4">
                  <c:v>0</c:v>
                </c:pt>
              </c:numCache>
            </c:numRef>
          </c:val>
        </c:ser>
        <c:dLbls>
          <c:showLegendKey val="0"/>
          <c:showVal val="0"/>
          <c:showCatName val="0"/>
          <c:showSerName val="0"/>
          <c:showPercent val="0"/>
          <c:showBubbleSize val="0"/>
        </c:dLbls>
        <c:gapWidth val="150"/>
        <c:overlap val="100"/>
        <c:axId val="133977600"/>
        <c:axId val="133979136"/>
      </c:barChart>
      <c:catAx>
        <c:axId val="133977600"/>
        <c:scaling>
          <c:orientation val="minMax"/>
        </c:scaling>
        <c:delete val="0"/>
        <c:axPos val="b"/>
        <c:numFmt formatCode="General" sourceLinked="1"/>
        <c:majorTickMark val="out"/>
        <c:minorTickMark val="none"/>
        <c:tickLblPos val="nextTo"/>
        <c:txPr>
          <a:bodyPr/>
          <a:lstStyle/>
          <a:p>
            <a:pPr>
              <a:defRPr sz="1000">
                <a:latin typeface="Arial" pitchFamily="34" charset="0"/>
                <a:cs typeface="Arial" pitchFamily="34" charset="0"/>
              </a:defRPr>
            </a:pPr>
            <a:endParaRPr lang="pt-BR"/>
          </a:p>
        </c:txPr>
        <c:crossAx val="133979136"/>
        <c:crosses val="autoZero"/>
        <c:auto val="1"/>
        <c:lblAlgn val="ctr"/>
        <c:lblOffset val="100"/>
        <c:noMultiLvlLbl val="0"/>
      </c:catAx>
      <c:valAx>
        <c:axId val="133979136"/>
        <c:scaling>
          <c:orientation val="minMax"/>
        </c:scaling>
        <c:delete val="0"/>
        <c:axPos val="l"/>
        <c:majorGridlines/>
        <c:title>
          <c:tx>
            <c:rich>
              <a:bodyPr rot="-5400000" vert="horz"/>
              <a:lstStyle/>
              <a:p>
                <a:pPr>
                  <a:defRPr sz="1000" b="0">
                    <a:latin typeface="Arial" pitchFamily="34" charset="0"/>
                    <a:cs typeface="Arial" pitchFamily="34" charset="0"/>
                  </a:defRPr>
                </a:pPr>
                <a:r>
                  <a:rPr lang="pt-BR" sz="1000" b="0">
                    <a:latin typeface="Arial" pitchFamily="34" charset="0"/>
                    <a:cs typeface="Arial" pitchFamily="34" charset="0"/>
                  </a:rPr>
                  <a:t>nº de municípios</a:t>
                </a:r>
              </a:p>
            </c:rich>
          </c:tx>
          <c:overlay val="0"/>
        </c:title>
        <c:numFmt formatCode="General" sourceLinked="1"/>
        <c:majorTickMark val="out"/>
        <c:minorTickMark val="none"/>
        <c:tickLblPos val="nextTo"/>
        <c:txPr>
          <a:bodyPr/>
          <a:lstStyle/>
          <a:p>
            <a:pPr>
              <a:defRPr sz="1000">
                <a:latin typeface="Arial" pitchFamily="34" charset="0"/>
                <a:cs typeface="Arial" pitchFamily="34" charset="0"/>
              </a:defRPr>
            </a:pPr>
            <a:endParaRPr lang="pt-BR"/>
          </a:p>
        </c:txPr>
        <c:crossAx val="133977600"/>
        <c:crosses val="autoZero"/>
        <c:crossBetween val="between"/>
      </c:valAx>
    </c:plotArea>
    <c:legend>
      <c:legendPos val="r"/>
      <c:layout>
        <c:manualLayout>
          <c:xMode val="edge"/>
          <c:yMode val="edge"/>
          <c:x val="0.72314733016096566"/>
          <c:y val="4.5768699202454813E-2"/>
          <c:w val="0.25990369090042631"/>
          <c:h val="0.88833403070992856"/>
        </c:manualLayout>
      </c:layout>
      <c:overlay val="0"/>
      <c:txPr>
        <a:bodyPr/>
        <a:lstStyle/>
        <a:p>
          <a:pPr>
            <a:defRPr sz="1000">
              <a:latin typeface="Arial" pitchFamily="34" charset="0"/>
              <a:cs typeface="Arial" pitchFamily="34" charset="0"/>
            </a:defRPr>
          </a:pPr>
          <a:endParaRPr lang="pt-BR"/>
        </a:p>
      </c:txPr>
    </c:legend>
    <c:plotVisOnly val="1"/>
    <c:dispBlanksAs val="gap"/>
    <c:showDLblsOverMax val="0"/>
  </c:chart>
  <c:printSettings>
    <c:headerFooter/>
    <c:pageMargins b="0.78740157499999996" l="0.511811024" r="0.511811024" t="0.78740157499999996" header="0.31496062000000963" footer="0.3149606200000096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365206432529267"/>
          <c:y val="3.9532794249775384E-2"/>
          <c:w val="0.58472496797785356"/>
          <c:h val="0.75188969303367836"/>
        </c:manualLayout>
      </c:layout>
      <c:barChart>
        <c:barDir val="col"/>
        <c:grouping val="stacked"/>
        <c:varyColors val="0"/>
        <c:ser>
          <c:idx val="0"/>
          <c:order val="0"/>
          <c:tx>
            <c:strRef>
              <c:f>'Base de Cálculo'!$C$57</c:f>
              <c:strCache>
                <c:ptCount val="1"/>
                <c:pt idx="0">
                  <c:v>Grupo 1</c:v>
                </c:pt>
              </c:strCache>
            </c:strRef>
          </c:tx>
          <c:spPr>
            <a:solidFill>
              <a:srgbClr val="7D1605"/>
            </a:solidFill>
          </c:spPr>
          <c:invertIfNegative val="0"/>
          <c:dLbls>
            <c:dLbl>
              <c:idx val="0"/>
              <c:delete val="1"/>
            </c:dLbl>
            <c:dLbl>
              <c:idx val="1"/>
              <c:delete val="1"/>
            </c:dLbl>
            <c:txPr>
              <a:bodyPr/>
              <a:lstStyle/>
              <a:p>
                <a:pPr>
                  <a:defRPr sz="1000">
                    <a:solidFill>
                      <a:schemeClr val="bg1"/>
                    </a:solidFill>
                    <a:latin typeface="Arial" pitchFamily="34" charset="0"/>
                    <a:cs typeface="Arial" pitchFamily="34" charset="0"/>
                  </a:defRPr>
                </a:pPr>
                <a:endParaRPr lang="pt-BR"/>
              </a:p>
            </c:txPr>
            <c:showLegendKey val="0"/>
            <c:showVal val="1"/>
            <c:showCatName val="0"/>
            <c:showSerName val="0"/>
            <c:showPercent val="0"/>
            <c:showBubbleSize val="0"/>
            <c:showLeaderLines val="0"/>
          </c:dLbls>
          <c:cat>
            <c:numRef>
              <c:f>'Base de Cálculo'!$B$58:$B$62</c:f>
              <c:numCache>
                <c:formatCode>General</c:formatCode>
                <c:ptCount val="5"/>
                <c:pt idx="0">
                  <c:v>2004</c:v>
                </c:pt>
                <c:pt idx="1">
                  <c:v>2006</c:v>
                </c:pt>
                <c:pt idx="2">
                  <c:v>2008</c:v>
                </c:pt>
                <c:pt idx="3">
                  <c:v>2010</c:v>
                </c:pt>
                <c:pt idx="4">
                  <c:v>2012</c:v>
                </c:pt>
              </c:numCache>
            </c:numRef>
          </c:cat>
          <c:val>
            <c:numRef>
              <c:f>'Base de Cálculo'!$C$58:$C$62</c:f>
              <c:numCache>
                <c:formatCode>General</c:formatCode>
                <c:ptCount val="5"/>
                <c:pt idx="0">
                  <c:v>0</c:v>
                </c:pt>
                <c:pt idx="1">
                  <c:v>0</c:v>
                </c:pt>
                <c:pt idx="2">
                  <c:v>2</c:v>
                </c:pt>
              </c:numCache>
            </c:numRef>
          </c:val>
        </c:ser>
        <c:ser>
          <c:idx val="1"/>
          <c:order val="1"/>
          <c:tx>
            <c:strRef>
              <c:f>'Base de Cálculo'!$D$57</c:f>
              <c:strCache>
                <c:ptCount val="1"/>
                <c:pt idx="0">
                  <c:v>Grupo 2</c:v>
                </c:pt>
              </c:strCache>
            </c:strRef>
          </c:tx>
          <c:spPr>
            <a:solidFill>
              <a:srgbClr val="CC6600"/>
            </a:solidFill>
          </c:spPr>
          <c:invertIfNegative val="0"/>
          <c:dLbls>
            <c:txPr>
              <a:bodyPr/>
              <a:lstStyle/>
              <a:p>
                <a:pPr>
                  <a:defRPr sz="1000">
                    <a:latin typeface="Arial" pitchFamily="34" charset="0"/>
                    <a:cs typeface="Arial" pitchFamily="34" charset="0"/>
                  </a:defRPr>
                </a:pPr>
                <a:endParaRPr lang="pt-BR"/>
              </a:p>
            </c:txPr>
            <c:showLegendKey val="0"/>
            <c:showVal val="1"/>
            <c:showCatName val="0"/>
            <c:showSerName val="0"/>
            <c:showPercent val="0"/>
            <c:showBubbleSize val="0"/>
            <c:showLeaderLines val="0"/>
          </c:dLbls>
          <c:cat>
            <c:numRef>
              <c:f>'Base de Cálculo'!$B$58:$B$62</c:f>
              <c:numCache>
                <c:formatCode>General</c:formatCode>
                <c:ptCount val="5"/>
                <c:pt idx="0">
                  <c:v>2004</c:v>
                </c:pt>
                <c:pt idx="1">
                  <c:v>2006</c:v>
                </c:pt>
                <c:pt idx="2">
                  <c:v>2008</c:v>
                </c:pt>
                <c:pt idx="3">
                  <c:v>2010</c:v>
                </c:pt>
                <c:pt idx="4">
                  <c:v>2012</c:v>
                </c:pt>
              </c:numCache>
            </c:numRef>
          </c:cat>
          <c:val>
            <c:numRef>
              <c:f>'Base de Cálculo'!$D$58:$D$62</c:f>
              <c:numCache>
                <c:formatCode>General</c:formatCode>
                <c:ptCount val="5"/>
                <c:pt idx="0">
                  <c:v>3</c:v>
                </c:pt>
                <c:pt idx="1">
                  <c:v>3</c:v>
                </c:pt>
                <c:pt idx="2">
                  <c:v>1</c:v>
                </c:pt>
              </c:numCache>
            </c:numRef>
          </c:val>
        </c:ser>
        <c:ser>
          <c:idx val="2"/>
          <c:order val="2"/>
          <c:tx>
            <c:strRef>
              <c:f>'Base de Cálculo'!$E$57</c:f>
              <c:strCache>
                <c:ptCount val="1"/>
                <c:pt idx="0">
                  <c:v>Grupo 3</c:v>
                </c:pt>
              </c:strCache>
            </c:strRef>
          </c:tx>
          <c:spPr>
            <a:solidFill>
              <a:srgbClr val="DCA440"/>
            </a:solidFill>
          </c:spPr>
          <c:invertIfNegative val="0"/>
          <c:dLbls>
            <c:dLbl>
              <c:idx val="0"/>
              <c:delete val="1"/>
            </c:dLbl>
            <c:txPr>
              <a:bodyPr/>
              <a:lstStyle/>
              <a:p>
                <a:pPr>
                  <a:defRPr sz="1000">
                    <a:latin typeface="Arial" pitchFamily="34" charset="0"/>
                    <a:cs typeface="Arial" pitchFamily="34" charset="0"/>
                  </a:defRPr>
                </a:pPr>
                <a:endParaRPr lang="pt-BR"/>
              </a:p>
            </c:txPr>
            <c:showLegendKey val="0"/>
            <c:showVal val="1"/>
            <c:showCatName val="0"/>
            <c:showSerName val="0"/>
            <c:showPercent val="0"/>
            <c:showBubbleSize val="0"/>
            <c:showLeaderLines val="0"/>
          </c:dLbls>
          <c:cat>
            <c:numRef>
              <c:f>'Base de Cálculo'!$B$58:$B$62</c:f>
              <c:numCache>
                <c:formatCode>General</c:formatCode>
                <c:ptCount val="5"/>
                <c:pt idx="0">
                  <c:v>2004</c:v>
                </c:pt>
                <c:pt idx="1">
                  <c:v>2006</c:v>
                </c:pt>
                <c:pt idx="2">
                  <c:v>2008</c:v>
                </c:pt>
                <c:pt idx="3">
                  <c:v>2010</c:v>
                </c:pt>
                <c:pt idx="4">
                  <c:v>2012</c:v>
                </c:pt>
              </c:numCache>
            </c:numRef>
          </c:cat>
          <c:val>
            <c:numRef>
              <c:f>'Base de Cálculo'!$E$58:$E$62</c:f>
              <c:numCache>
                <c:formatCode>General</c:formatCode>
                <c:ptCount val="5"/>
                <c:pt idx="0">
                  <c:v>0</c:v>
                </c:pt>
                <c:pt idx="1">
                  <c:v>2</c:v>
                </c:pt>
                <c:pt idx="2">
                  <c:v>2</c:v>
                </c:pt>
              </c:numCache>
            </c:numRef>
          </c:val>
        </c:ser>
        <c:ser>
          <c:idx val="3"/>
          <c:order val="3"/>
          <c:tx>
            <c:strRef>
              <c:f>'Base de Cálculo'!$F$57</c:f>
              <c:strCache>
                <c:ptCount val="1"/>
                <c:pt idx="0">
                  <c:v>Grupo 4</c:v>
                </c:pt>
              </c:strCache>
            </c:strRef>
          </c:tx>
          <c:spPr>
            <a:solidFill>
              <a:srgbClr val="E4BA6E"/>
            </a:solidFill>
          </c:spPr>
          <c:invertIfNegative val="0"/>
          <c:dLbls>
            <c:txPr>
              <a:bodyPr/>
              <a:lstStyle/>
              <a:p>
                <a:pPr>
                  <a:defRPr sz="1000">
                    <a:latin typeface="Arial" pitchFamily="34" charset="0"/>
                    <a:cs typeface="Arial" pitchFamily="34" charset="0"/>
                  </a:defRPr>
                </a:pPr>
                <a:endParaRPr lang="pt-BR"/>
              </a:p>
            </c:txPr>
            <c:showLegendKey val="0"/>
            <c:showVal val="1"/>
            <c:showCatName val="0"/>
            <c:showSerName val="0"/>
            <c:showPercent val="0"/>
            <c:showBubbleSize val="0"/>
            <c:showLeaderLines val="0"/>
          </c:dLbls>
          <c:cat>
            <c:numRef>
              <c:f>'Base de Cálculo'!$B$58:$B$62</c:f>
              <c:numCache>
                <c:formatCode>General</c:formatCode>
                <c:ptCount val="5"/>
                <c:pt idx="0">
                  <c:v>2004</c:v>
                </c:pt>
                <c:pt idx="1">
                  <c:v>2006</c:v>
                </c:pt>
                <c:pt idx="2">
                  <c:v>2008</c:v>
                </c:pt>
                <c:pt idx="3">
                  <c:v>2010</c:v>
                </c:pt>
                <c:pt idx="4">
                  <c:v>2012</c:v>
                </c:pt>
              </c:numCache>
            </c:numRef>
          </c:cat>
          <c:val>
            <c:numRef>
              <c:f>'Base de Cálculo'!$F$58:$F$62</c:f>
              <c:numCache>
                <c:formatCode>General</c:formatCode>
                <c:ptCount val="5"/>
                <c:pt idx="0">
                  <c:v>12</c:v>
                </c:pt>
                <c:pt idx="1">
                  <c:v>9</c:v>
                </c:pt>
                <c:pt idx="2">
                  <c:v>9</c:v>
                </c:pt>
              </c:numCache>
            </c:numRef>
          </c:val>
        </c:ser>
        <c:ser>
          <c:idx val="4"/>
          <c:order val="4"/>
          <c:tx>
            <c:strRef>
              <c:f>'Base de Cálculo'!$G$57</c:f>
              <c:strCache>
                <c:ptCount val="1"/>
                <c:pt idx="0">
                  <c:v>Grupo 5</c:v>
                </c:pt>
              </c:strCache>
            </c:strRef>
          </c:tx>
          <c:spPr>
            <a:solidFill>
              <a:srgbClr val="F0D8AE"/>
            </a:solidFill>
          </c:spPr>
          <c:invertIfNegative val="0"/>
          <c:dLbls>
            <c:txPr>
              <a:bodyPr/>
              <a:lstStyle/>
              <a:p>
                <a:pPr>
                  <a:defRPr sz="1000">
                    <a:latin typeface="Arial" pitchFamily="34" charset="0"/>
                    <a:cs typeface="Arial" pitchFamily="34" charset="0"/>
                  </a:defRPr>
                </a:pPr>
                <a:endParaRPr lang="pt-BR"/>
              </a:p>
            </c:txPr>
            <c:showLegendKey val="0"/>
            <c:showVal val="1"/>
            <c:showCatName val="0"/>
            <c:showSerName val="0"/>
            <c:showPercent val="0"/>
            <c:showBubbleSize val="0"/>
            <c:showLeaderLines val="0"/>
          </c:dLbls>
          <c:cat>
            <c:numRef>
              <c:f>'Base de Cálculo'!$B$58:$B$62</c:f>
              <c:numCache>
                <c:formatCode>General</c:formatCode>
                <c:ptCount val="5"/>
                <c:pt idx="0">
                  <c:v>2004</c:v>
                </c:pt>
                <c:pt idx="1">
                  <c:v>2006</c:v>
                </c:pt>
                <c:pt idx="2">
                  <c:v>2008</c:v>
                </c:pt>
                <c:pt idx="3">
                  <c:v>2010</c:v>
                </c:pt>
                <c:pt idx="4">
                  <c:v>2012</c:v>
                </c:pt>
              </c:numCache>
            </c:numRef>
          </c:cat>
          <c:val>
            <c:numRef>
              <c:f>'Base de Cálculo'!$G$58:$G$62</c:f>
              <c:numCache>
                <c:formatCode>General</c:formatCode>
                <c:ptCount val="5"/>
                <c:pt idx="0">
                  <c:v>8</c:v>
                </c:pt>
                <c:pt idx="1">
                  <c:v>9</c:v>
                </c:pt>
                <c:pt idx="2">
                  <c:v>9</c:v>
                </c:pt>
              </c:numCache>
            </c:numRef>
          </c:val>
        </c:ser>
        <c:dLbls>
          <c:showLegendKey val="0"/>
          <c:showVal val="0"/>
          <c:showCatName val="0"/>
          <c:showSerName val="0"/>
          <c:showPercent val="0"/>
          <c:showBubbleSize val="0"/>
        </c:dLbls>
        <c:gapWidth val="150"/>
        <c:overlap val="100"/>
        <c:axId val="134062848"/>
        <c:axId val="134064384"/>
      </c:barChart>
      <c:catAx>
        <c:axId val="134062848"/>
        <c:scaling>
          <c:orientation val="minMax"/>
        </c:scaling>
        <c:delete val="0"/>
        <c:axPos val="b"/>
        <c:numFmt formatCode="General" sourceLinked="1"/>
        <c:majorTickMark val="out"/>
        <c:minorTickMark val="none"/>
        <c:tickLblPos val="nextTo"/>
        <c:txPr>
          <a:bodyPr/>
          <a:lstStyle/>
          <a:p>
            <a:pPr>
              <a:defRPr sz="1000">
                <a:latin typeface="Arial" pitchFamily="34" charset="0"/>
                <a:cs typeface="Arial" pitchFamily="34" charset="0"/>
              </a:defRPr>
            </a:pPr>
            <a:endParaRPr lang="pt-BR"/>
          </a:p>
        </c:txPr>
        <c:crossAx val="134064384"/>
        <c:crosses val="autoZero"/>
        <c:auto val="1"/>
        <c:lblAlgn val="ctr"/>
        <c:lblOffset val="100"/>
        <c:noMultiLvlLbl val="0"/>
      </c:catAx>
      <c:valAx>
        <c:axId val="134064384"/>
        <c:scaling>
          <c:orientation val="minMax"/>
        </c:scaling>
        <c:delete val="0"/>
        <c:axPos val="l"/>
        <c:majorGridlines/>
        <c:title>
          <c:tx>
            <c:rich>
              <a:bodyPr rot="-5400000" vert="horz"/>
              <a:lstStyle/>
              <a:p>
                <a:pPr>
                  <a:defRPr b="0">
                    <a:latin typeface="Arial" pitchFamily="34" charset="0"/>
                    <a:cs typeface="Arial" pitchFamily="34" charset="0"/>
                  </a:defRPr>
                </a:pPr>
                <a:r>
                  <a:rPr lang="pt-BR" b="0">
                    <a:latin typeface="Arial" pitchFamily="34" charset="0"/>
                    <a:cs typeface="Arial" pitchFamily="34" charset="0"/>
                  </a:rPr>
                  <a:t>nº de municípios</a:t>
                </a:r>
              </a:p>
            </c:rich>
          </c:tx>
          <c:layout>
            <c:manualLayout>
              <c:xMode val="edge"/>
              <c:yMode val="edge"/>
              <c:x val="1.4338503141652751E-2"/>
              <c:y val="0.26133554060459424"/>
            </c:manualLayout>
          </c:layout>
          <c:overlay val="0"/>
        </c:title>
        <c:numFmt formatCode="General" sourceLinked="1"/>
        <c:majorTickMark val="out"/>
        <c:minorTickMark val="none"/>
        <c:tickLblPos val="nextTo"/>
        <c:txPr>
          <a:bodyPr/>
          <a:lstStyle/>
          <a:p>
            <a:pPr>
              <a:defRPr sz="1000">
                <a:latin typeface="Arial" pitchFamily="34" charset="0"/>
                <a:cs typeface="Arial" pitchFamily="34" charset="0"/>
              </a:defRPr>
            </a:pPr>
            <a:endParaRPr lang="pt-BR"/>
          </a:p>
        </c:txPr>
        <c:crossAx val="134062848"/>
        <c:crosses val="autoZero"/>
        <c:crossBetween val="between"/>
      </c:valAx>
    </c:plotArea>
    <c:legend>
      <c:legendPos val="r"/>
      <c:layout>
        <c:manualLayout>
          <c:xMode val="edge"/>
          <c:yMode val="edge"/>
          <c:x val="0.76029836751845248"/>
          <c:y val="5.3358005249343914E-2"/>
          <c:w val="0.21314230458035474"/>
          <c:h val="0.88354015748031511"/>
        </c:manualLayout>
      </c:layout>
      <c:overlay val="0"/>
      <c:txPr>
        <a:bodyPr/>
        <a:lstStyle/>
        <a:p>
          <a:pPr>
            <a:defRPr sz="1000">
              <a:latin typeface="Arial" pitchFamily="34" charset="0"/>
              <a:cs typeface="Arial" pitchFamily="34" charset="0"/>
            </a:defRPr>
          </a:pPr>
          <a:endParaRPr lang="pt-BR"/>
        </a:p>
      </c:txPr>
    </c:legend>
    <c:plotVisOnly val="1"/>
    <c:dispBlanksAs val="gap"/>
    <c:showDLblsOverMax val="0"/>
  </c:chart>
  <c:printSettings>
    <c:headerFooter/>
    <c:pageMargins b="0.78740157499999996" l="0.511811024" r="0.511811024" t="0.78740157499999996" header="0.31496062000001085" footer="0.3149606200000108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Calibri"/>
                <a:ea typeface="Calibri"/>
                <a:cs typeface="Calibri"/>
              </a:defRPr>
            </a:pPr>
            <a:r>
              <a:rPr lang="pt-BR"/>
              <a:t>2009</a:t>
            </a:r>
          </a:p>
        </c:rich>
      </c:tx>
      <c:layout>
        <c:manualLayout>
          <c:xMode val="edge"/>
          <c:yMode val="edge"/>
          <c:x val="0.38932283464568618"/>
          <c:y val="8.1302937569485041E-3"/>
        </c:manualLayout>
      </c:layout>
      <c:overlay val="1"/>
      <c:spPr>
        <a:noFill/>
        <a:ln w="25400">
          <a:noFill/>
        </a:ln>
      </c:spPr>
    </c:title>
    <c:autoTitleDeleted val="0"/>
    <c:view3D>
      <c:rotX val="30"/>
      <c:rotY val="0"/>
      <c:rAngAx val="0"/>
      <c:perspective val="30"/>
    </c:view3D>
    <c:floor>
      <c:thickness val="0"/>
    </c:floor>
    <c:sideWall>
      <c:thickness val="0"/>
    </c:sideWall>
    <c:backWall>
      <c:thickness val="0"/>
    </c:backWall>
    <c:plotArea>
      <c:layout/>
      <c:pie3DChart>
        <c:varyColors val="1"/>
        <c:ser>
          <c:idx val="0"/>
          <c:order val="0"/>
          <c:explosion val="25"/>
          <c:dLbls>
            <c:dLbl>
              <c:idx val="0"/>
              <c:layout>
                <c:manualLayout>
                  <c:x val="-0.11037729658792635"/>
                  <c:y val="8.1736124447858646E-2"/>
                </c:manualLayout>
              </c:layout>
              <c:dLblPos val="bestFit"/>
              <c:showLegendKey val="0"/>
              <c:showVal val="1"/>
              <c:showCatName val="0"/>
              <c:showSerName val="0"/>
              <c:showPercent val="0"/>
              <c:showBubbleSize val="0"/>
            </c:dLbl>
            <c:dLbl>
              <c:idx val="1"/>
              <c:layout>
                <c:manualLayout>
                  <c:x val="0.17862737860892389"/>
                  <c:y val="-0.19425965047052046"/>
                </c:manualLayout>
              </c:layout>
              <c:dLblPos val="bestFit"/>
              <c:showLegendKey val="0"/>
              <c:showVal val="1"/>
              <c:showCatName val="0"/>
              <c:showSerName val="0"/>
              <c:showPercent val="0"/>
              <c:showBubbleSize val="0"/>
            </c:dLbl>
            <c:spPr>
              <a:noFill/>
              <a:ln w="25400">
                <a:noFill/>
              </a:ln>
            </c:spPr>
            <c:txPr>
              <a:bodyPr/>
              <a:lstStyle/>
              <a:p>
                <a:pPr>
                  <a:defRPr sz="1000" b="0" i="0" u="none" strike="noStrike" baseline="0">
                    <a:solidFill>
                      <a:srgbClr val="000000"/>
                    </a:solidFill>
                    <a:latin typeface="Calibri"/>
                    <a:ea typeface="Calibri"/>
                    <a:cs typeface="Calibri"/>
                  </a:defRPr>
                </a:pPr>
                <a:endParaRPr lang="pt-BR"/>
              </a:p>
            </c:txPr>
            <c:showLegendKey val="0"/>
            <c:showVal val="1"/>
            <c:showCatName val="0"/>
            <c:showSerName val="0"/>
            <c:showPercent val="0"/>
            <c:showBubbleSize val="0"/>
            <c:showLeaderLines val="1"/>
          </c:dLbls>
          <c:cat>
            <c:numLit>
              <c:formatCode>General</c:formatCode>
              <c:ptCount val="2"/>
            </c:numLit>
          </c:cat>
          <c:val>
            <c:numLit>
              <c:formatCode>General</c:formatCode>
              <c:ptCount val="2"/>
            </c:numLit>
          </c:val>
        </c:ser>
        <c:dLbls>
          <c:showLegendKey val="0"/>
          <c:showVal val="0"/>
          <c:showCatName val="0"/>
          <c:showSerName val="0"/>
          <c:showPercent val="0"/>
          <c:showBubbleSize val="0"/>
          <c:showLeaderLines val="1"/>
        </c:dLbls>
      </c:pie3DChart>
      <c:spPr>
        <a:noFill/>
        <a:ln w="25400">
          <a:noFill/>
        </a:ln>
      </c:spPr>
    </c:plotArea>
    <c:legend>
      <c:legendPos val="r"/>
      <c:overlay val="0"/>
      <c:txPr>
        <a:bodyPr/>
        <a:lstStyle/>
        <a:p>
          <a:pPr>
            <a:defRPr sz="1010" b="0" i="0" u="none" strike="noStrike" baseline="0">
              <a:solidFill>
                <a:srgbClr val="000000"/>
              </a:solidFill>
              <a:latin typeface="Calibri"/>
              <a:ea typeface="Calibri"/>
              <a:cs typeface="Calibri"/>
            </a:defRPr>
          </a:pPr>
          <a:endParaRPr lang="pt-BR"/>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996" footer="0.31496062000000996"/>
    <c:pageSetup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882912731176162"/>
          <c:y val="5.1400566183096283E-2"/>
          <c:w val="0.18532510941717822"/>
          <c:h val="0.79822506561679785"/>
        </c:manualLayout>
      </c:layout>
      <c:barChart>
        <c:barDir val="col"/>
        <c:grouping val="stacked"/>
        <c:varyColors val="0"/>
        <c:ser>
          <c:idx val="0"/>
          <c:order val="0"/>
          <c:tx>
            <c:strRef>
              <c:f>'Base de Cálculo'!$C$73</c:f>
              <c:strCache>
                <c:ptCount val="1"/>
                <c:pt idx="0">
                  <c:v>≤ 0,6 </c:v>
                </c:pt>
              </c:strCache>
            </c:strRef>
          </c:tx>
          <c:spPr>
            <a:solidFill>
              <a:srgbClr val="B42B00"/>
            </a:solidFill>
          </c:spPr>
          <c:invertIfNegative val="0"/>
          <c:cat>
            <c:numRef>
              <c:f>'Base de Cálculo'!$B$74</c:f>
              <c:numCache>
                <c:formatCode>General</c:formatCode>
                <c:ptCount val="1"/>
                <c:pt idx="0">
                  <c:v>2000</c:v>
                </c:pt>
              </c:numCache>
            </c:numRef>
          </c:cat>
          <c:val>
            <c:numRef>
              <c:f>'Base de Cálculo'!$C$74</c:f>
              <c:numCache>
                <c:formatCode>General</c:formatCode>
                <c:ptCount val="1"/>
                <c:pt idx="0">
                  <c:v>0</c:v>
                </c:pt>
              </c:numCache>
            </c:numRef>
          </c:val>
        </c:ser>
        <c:ser>
          <c:idx val="1"/>
          <c:order val="1"/>
          <c:tx>
            <c:strRef>
              <c:f>'Base de Cálculo'!$D$73</c:f>
              <c:strCache>
                <c:ptCount val="1"/>
                <c:pt idx="0">
                  <c:v>&gt; 0,6 e ≤ 0,7 </c:v>
                </c:pt>
              </c:strCache>
            </c:strRef>
          </c:tx>
          <c:spPr>
            <a:solidFill>
              <a:srgbClr val="FF7C53"/>
            </a:solidFill>
          </c:spPr>
          <c:invertIfNegative val="0"/>
          <c:dLbls>
            <c:txPr>
              <a:bodyPr/>
              <a:lstStyle/>
              <a:p>
                <a:pPr>
                  <a:defRPr>
                    <a:latin typeface="Arial" pitchFamily="34" charset="0"/>
                    <a:cs typeface="Arial" pitchFamily="34" charset="0"/>
                  </a:defRPr>
                </a:pPr>
                <a:endParaRPr lang="pt-BR"/>
              </a:p>
            </c:txPr>
            <c:showLegendKey val="0"/>
            <c:showVal val="1"/>
            <c:showCatName val="0"/>
            <c:showSerName val="0"/>
            <c:showPercent val="0"/>
            <c:showBubbleSize val="0"/>
            <c:showLeaderLines val="0"/>
          </c:dLbls>
          <c:cat>
            <c:numRef>
              <c:f>'Base de Cálculo'!$B$74</c:f>
              <c:numCache>
                <c:formatCode>General</c:formatCode>
                <c:ptCount val="1"/>
                <c:pt idx="0">
                  <c:v>2000</c:v>
                </c:pt>
              </c:numCache>
            </c:numRef>
          </c:cat>
          <c:val>
            <c:numRef>
              <c:f>'Base de Cálculo'!$D$74</c:f>
              <c:numCache>
                <c:formatCode>0</c:formatCode>
                <c:ptCount val="1"/>
                <c:pt idx="0">
                  <c:v>6</c:v>
                </c:pt>
              </c:numCache>
            </c:numRef>
          </c:val>
        </c:ser>
        <c:ser>
          <c:idx val="2"/>
          <c:order val="2"/>
          <c:tx>
            <c:strRef>
              <c:f>'Base de Cálculo'!$E$73</c:f>
              <c:strCache>
                <c:ptCount val="1"/>
                <c:pt idx="0">
                  <c:v>&gt; 0,7 e ≤ 0,8</c:v>
                </c:pt>
              </c:strCache>
            </c:strRef>
          </c:tx>
          <c:spPr>
            <a:solidFill>
              <a:srgbClr val="FFB66D"/>
            </a:solidFill>
          </c:spPr>
          <c:invertIfNegative val="0"/>
          <c:dLbls>
            <c:txPr>
              <a:bodyPr/>
              <a:lstStyle/>
              <a:p>
                <a:pPr>
                  <a:defRPr>
                    <a:latin typeface="Arial" pitchFamily="34" charset="0"/>
                    <a:cs typeface="Arial" pitchFamily="34" charset="0"/>
                  </a:defRPr>
                </a:pPr>
                <a:endParaRPr lang="pt-BR"/>
              </a:p>
            </c:txPr>
            <c:showLegendKey val="0"/>
            <c:showVal val="1"/>
            <c:showCatName val="0"/>
            <c:showSerName val="0"/>
            <c:showPercent val="0"/>
            <c:showBubbleSize val="0"/>
            <c:showLeaderLines val="0"/>
          </c:dLbls>
          <c:cat>
            <c:numRef>
              <c:f>'Base de Cálculo'!$B$74</c:f>
              <c:numCache>
                <c:formatCode>General</c:formatCode>
                <c:ptCount val="1"/>
                <c:pt idx="0">
                  <c:v>2000</c:v>
                </c:pt>
              </c:numCache>
            </c:numRef>
          </c:cat>
          <c:val>
            <c:numRef>
              <c:f>'Base de Cálculo'!$E$74</c:f>
              <c:numCache>
                <c:formatCode>0</c:formatCode>
                <c:ptCount val="1"/>
                <c:pt idx="0">
                  <c:v>16</c:v>
                </c:pt>
              </c:numCache>
            </c:numRef>
          </c:val>
        </c:ser>
        <c:ser>
          <c:idx val="3"/>
          <c:order val="3"/>
          <c:tx>
            <c:strRef>
              <c:f>'Base de Cálculo'!$F$73</c:f>
              <c:strCache>
                <c:ptCount val="1"/>
                <c:pt idx="0">
                  <c:v>&gt; 0,8 e ≤ 0,9</c:v>
                </c:pt>
              </c:strCache>
            </c:strRef>
          </c:tx>
          <c:spPr>
            <a:solidFill>
              <a:srgbClr val="F6D766"/>
            </a:solidFill>
          </c:spPr>
          <c:invertIfNegative val="0"/>
          <c:dLbls>
            <c:txPr>
              <a:bodyPr/>
              <a:lstStyle/>
              <a:p>
                <a:pPr>
                  <a:defRPr>
                    <a:latin typeface="Arial" pitchFamily="34" charset="0"/>
                    <a:cs typeface="Arial" pitchFamily="34" charset="0"/>
                  </a:defRPr>
                </a:pPr>
                <a:endParaRPr lang="pt-BR"/>
              </a:p>
            </c:txPr>
            <c:showLegendKey val="0"/>
            <c:showVal val="1"/>
            <c:showCatName val="0"/>
            <c:showSerName val="0"/>
            <c:showPercent val="0"/>
            <c:showBubbleSize val="0"/>
            <c:showLeaderLines val="0"/>
          </c:dLbls>
          <c:cat>
            <c:numRef>
              <c:f>'Base de Cálculo'!$B$74</c:f>
              <c:numCache>
                <c:formatCode>General</c:formatCode>
                <c:ptCount val="1"/>
                <c:pt idx="0">
                  <c:v>2000</c:v>
                </c:pt>
              </c:numCache>
            </c:numRef>
          </c:cat>
          <c:val>
            <c:numRef>
              <c:f>'Base de Cálculo'!$F$74</c:f>
              <c:numCache>
                <c:formatCode>0</c:formatCode>
                <c:ptCount val="1"/>
                <c:pt idx="0">
                  <c:v>1</c:v>
                </c:pt>
              </c:numCache>
            </c:numRef>
          </c:val>
        </c:ser>
        <c:ser>
          <c:idx val="4"/>
          <c:order val="4"/>
          <c:tx>
            <c:strRef>
              <c:f>'Base de Cálculo'!$G$73</c:f>
              <c:strCache>
                <c:ptCount val="1"/>
                <c:pt idx="0">
                  <c:v>&gt; 0,9</c:v>
                </c:pt>
              </c:strCache>
            </c:strRef>
          </c:tx>
          <c:spPr>
            <a:solidFill>
              <a:srgbClr val="FFFFB9"/>
            </a:solidFill>
          </c:spPr>
          <c:invertIfNegative val="0"/>
          <c:cat>
            <c:numRef>
              <c:f>'Base de Cálculo'!$B$74</c:f>
              <c:numCache>
                <c:formatCode>General</c:formatCode>
                <c:ptCount val="1"/>
                <c:pt idx="0">
                  <c:v>2000</c:v>
                </c:pt>
              </c:numCache>
            </c:numRef>
          </c:cat>
          <c:val>
            <c:numRef>
              <c:f>'Base de Cálculo'!$G$74</c:f>
              <c:numCache>
                <c:formatCode>General</c:formatCode>
                <c:ptCount val="1"/>
                <c:pt idx="0">
                  <c:v>0</c:v>
                </c:pt>
              </c:numCache>
            </c:numRef>
          </c:val>
        </c:ser>
        <c:dLbls>
          <c:showLegendKey val="0"/>
          <c:showVal val="0"/>
          <c:showCatName val="0"/>
          <c:showSerName val="0"/>
          <c:showPercent val="0"/>
          <c:showBubbleSize val="0"/>
        </c:dLbls>
        <c:gapWidth val="150"/>
        <c:overlap val="100"/>
        <c:axId val="134314624"/>
        <c:axId val="134316416"/>
      </c:barChart>
      <c:catAx>
        <c:axId val="134314624"/>
        <c:scaling>
          <c:orientation val="minMax"/>
        </c:scaling>
        <c:delete val="0"/>
        <c:axPos val="b"/>
        <c:numFmt formatCode="General" sourceLinked="1"/>
        <c:majorTickMark val="out"/>
        <c:minorTickMark val="none"/>
        <c:tickLblPos val="nextTo"/>
        <c:txPr>
          <a:bodyPr/>
          <a:lstStyle/>
          <a:p>
            <a:pPr>
              <a:defRPr>
                <a:latin typeface="Arial" pitchFamily="34" charset="0"/>
                <a:cs typeface="Arial" pitchFamily="34" charset="0"/>
              </a:defRPr>
            </a:pPr>
            <a:endParaRPr lang="pt-BR"/>
          </a:p>
        </c:txPr>
        <c:crossAx val="134316416"/>
        <c:crosses val="autoZero"/>
        <c:auto val="1"/>
        <c:lblAlgn val="ctr"/>
        <c:lblOffset val="100"/>
        <c:noMultiLvlLbl val="0"/>
      </c:catAx>
      <c:valAx>
        <c:axId val="134316416"/>
        <c:scaling>
          <c:orientation val="minMax"/>
        </c:scaling>
        <c:delete val="0"/>
        <c:axPos val="l"/>
        <c:majorGridlines/>
        <c:title>
          <c:tx>
            <c:rich>
              <a:bodyPr rot="-5400000" vert="horz"/>
              <a:lstStyle/>
              <a:p>
                <a:pPr>
                  <a:defRPr sz="1000" b="0">
                    <a:latin typeface="Arial" pitchFamily="34" charset="0"/>
                    <a:cs typeface="Arial" pitchFamily="34" charset="0"/>
                  </a:defRPr>
                </a:pPr>
                <a:r>
                  <a:rPr lang="pt-BR" sz="1000" b="0">
                    <a:latin typeface="Arial" pitchFamily="34" charset="0"/>
                    <a:cs typeface="Arial" pitchFamily="34" charset="0"/>
                  </a:rPr>
                  <a:t>nº de municípios</a:t>
                </a:r>
              </a:p>
            </c:rich>
          </c:tx>
          <c:layout>
            <c:manualLayout>
              <c:xMode val="edge"/>
              <c:yMode val="edge"/>
              <c:x val="5.3867803116330423E-2"/>
              <c:y val="0.23300512669561166"/>
            </c:manualLayout>
          </c:layout>
          <c:overlay val="0"/>
        </c:title>
        <c:numFmt formatCode="General" sourceLinked="1"/>
        <c:majorTickMark val="out"/>
        <c:minorTickMark val="none"/>
        <c:tickLblPos val="nextTo"/>
        <c:txPr>
          <a:bodyPr/>
          <a:lstStyle/>
          <a:p>
            <a:pPr>
              <a:defRPr>
                <a:latin typeface="Arial" pitchFamily="34" charset="0"/>
                <a:cs typeface="Arial" pitchFamily="34" charset="0"/>
              </a:defRPr>
            </a:pPr>
            <a:endParaRPr lang="pt-BR"/>
          </a:p>
        </c:txPr>
        <c:crossAx val="134314624"/>
        <c:crosses val="autoZero"/>
        <c:crossBetween val="between"/>
      </c:valAx>
    </c:plotArea>
    <c:legend>
      <c:legendPos val="r"/>
      <c:layout>
        <c:manualLayout>
          <c:xMode val="edge"/>
          <c:yMode val="edge"/>
          <c:x val="0.62490221575027793"/>
          <c:y val="0.102555991073803"/>
          <c:w val="0.32278710717451797"/>
          <c:h val="0.75628013458670162"/>
        </c:manualLayout>
      </c:layout>
      <c:overlay val="0"/>
      <c:txPr>
        <a:bodyPr/>
        <a:lstStyle/>
        <a:p>
          <a:pPr>
            <a:defRPr>
              <a:latin typeface="Arial" pitchFamily="34" charset="0"/>
              <a:cs typeface="Arial" pitchFamily="34" charset="0"/>
            </a:defRPr>
          </a:pPr>
          <a:endParaRPr lang="pt-BR"/>
        </a:p>
      </c:txPr>
    </c:legend>
    <c:plotVisOnly val="1"/>
    <c:dispBlanksAs val="gap"/>
    <c:showDLblsOverMax val="0"/>
  </c:chart>
  <c:printSettings>
    <c:headerFooter/>
    <c:pageMargins b="0.78740157499999996" l="0.511811024" r="0.511811024" t="0.78740157499999996" header="0.31496062000000963" footer="0.3149606200000096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'Base de Cálculo'!$C$121</c:f>
              <c:strCache>
                <c:ptCount val="1"/>
                <c:pt idx="0">
                  <c:v>Industriais</c:v>
                </c:pt>
              </c:strCache>
            </c:strRef>
          </c:tx>
          <c:spPr>
            <a:solidFill>
              <a:srgbClr val="996633"/>
            </a:solidFill>
          </c:spPr>
          <c:invertIfNegative val="0"/>
          <c:dLbls>
            <c:txPr>
              <a:bodyPr/>
              <a:lstStyle/>
              <a:p>
                <a:pPr>
                  <a:defRPr>
                    <a:latin typeface="Arial" pitchFamily="34" charset="0"/>
                    <a:cs typeface="Arial" pitchFamily="34" charset="0"/>
                  </a:defRPr>
                </a:pPr>
                <a:endParaRPr lang="pt-BR"/>
              </a:p>
            </c:txPr>
            <c:showLegendKey val="0"/>
            <c:showVal val="1"/>
            <c:showCatName val="0"/>
            <c:showSerName val="0"/>
            <c:showPercent val="0"/>
            <c:showBubbleSize val="0"/>
            <c:showLeaderLines val="0"/>
          </c:dLbls>
          <c:cat>
            <c:numRef>
              <c:f>'Base de Cálculo'!$B$122:$B$126</c:f>
              <c:numCache>
                <c:formatCode>0</c:formatCode>
                <c:ptCount val="5"/>
                <c:pt idx="0">
                  <c:v>2007</c:v>
                </c:pt>
                <c:pt idx="1">
                  <c:v>2008</c:v>
                </c:pt>
                <c:pt idx="2">
                  <c:v>2009</c:v>
                </c:pt>
                <c:pt idx="3">
                  <c:v>2010</c:v>
                </c:pt>
                <c:pt idx="4">
                  <c:v>2011</c:v>
                </c:pt>
              </c:numCache>
            </c:numRef>
          </c:cat>
          <c:val>
            <c:numRef>
              <c:f>'Base de Cálculo'!$C$122:$C$126</c:f>
              <c:numCache>
                <c:formatCode>#,##0</c:formatCode>
                <c:ptCount val="5"/>
                <c:pt idx="0">
                  <c:v>352</c:v>
                </c:pt>
                <c:pt idx="1">
                  <c:v>376</c:v>
                </c:pt>
                <c:pt idx="2">
                  <c:v>395</c:v>
                </c:pt>
                <c:pt idx="3">
                  <c:v>382</c:v>
                </c:pt>
                <c:pt idx="4" formatCode="General">
                  <c:v>0</c:v>
                </c:pt>
              </c:numCache>
            </c:numRef>
          </c:val>
        </c:ser>
        <c:ser>
          <c:idx val="1"/>
          <c:order val="1"/>
          <c:tx>
            <c:strRef>
              <c:f>'Base de Cálculo'!$D$121</c:f>
              <c:strCache>
                <c:ptCount val="1"/>
                <c:pt idx="0">
                  <c:v>Comércio</c:v>
                </c:pt>
              </c:strCache>
            </c:strRef>
          </c:tx>
          <c:spPr>
            <a:solidFill>
              <a:srgbClr val="948A54"/>
            </a:solidFill>
          </c:spPr>
          <c:invertIfNegative val="0"/>
          <c:dLbls>
            <c:txPr>
              <a:bodyPr/>
              <a:lstStyle/>
              <a:p>
                <a:pPr>
                  <a:defRPr>
                    <a:latin typeface="Arial" pitchFamily="34" charset="0"/>
                    <a:cs typeface="Arial" pitchFamily="34" charset="0"/>
                  </a:defRPr>
                </a:pPr>
                <a:endParaRPr lang="pt-BR"/>
              </a:p>
            </c:txPr>
            <c:showLegendKey val="0"/>
            <c:showVal val="1"/>
            <c:showCatName val="0"/>
            <c:showSerName val="0"/>
            <c:showPercent val="0"/>
            <c:showBubbleSize val="0"/>
            <c:showLeaderLines val="0"/>
          </c:dLbls>
          <c:cat>
            <c:numRef>
              <c:f>'Base de Cálculo'!$B$122:$B$126</c:f>
              <c:numCache>
                <c:formatCode>0</c:formatCode>
                <c:ptCount val="5"/>
                <c:pt idx="0">
                  <c:v>2007</c:v>
                </c:pt>
                <c:pt idx="1">
                  <c:v>2008</c:v>
                </c:pt>
                <c:pt idx="2">
                  <c:v>2009</c:v>
                </c:pt>
                <c:pt idx="3">
                  <c:v>2010</c:v>
                </c:pt>
                <c:pt idx="4">
                  <c:v>2011</c:v>
                </c:pt>
              </c:numCache>
            </c:numRef>
          </c:cat>
          <c:val>
            <c:numRef>
              <c:f>'Base de Cálculo'!$D$122:$D$126</c:f>
              <c:numCache>
                <c:formatCode>#,##0</c:formatCode>
                <c:ptCount val="5"/>
                <c:pt idx="0">
                  <c:v>2073</c:v>
                </c:pt>
                <c:pt idx="1">
                  <c:v>2130</c:v>
                </c:pt>
                <c:pt idx="2">
                  <c:v>2167</c:v>
                </c:pt>
                <c:pt idx="3">
                  <c:v>2286</c:v>
                </c:pt>
                <c:pt idx="4">
                  <c:v>0</c:v>
                </c:pt>
              </c:numCache>
            </c:numRef>
          </c:val>
        </c:ser>
        <c:ser>
          <c:idx val="2"/>
          <c:order val="2"/>
          <c:tx>
            <c:strRef>
              <c:f>'Base de Cálculo'!$E$121</c:f>
              <c:strCache>
                <c:ptCount val="1"/>
                <c:pt idx="0">
                  <c:v>Serviços</c:v>
                </c:pt>
              </c:strCache>
            </c:strRef>
          </c:tx>
          <c:spPr>
            <a:solidFill>
              <a:srgbClr val="FFCC00"/>
            </a:solidFill>
          </c:spPr>
          <c:invertIfNegative val="0"/>
          <c:dLbls>
            <c:txPr>
              <a:bodyPr/>
              <a:lstStyle/>
              <a:p>
                <a:pPr>
                  <a:defRPr>
                    <a:solidFill>
                      <a:sysClr val="windowText" lastClr="000000"/>
                    </a:solidFill>
                    <a:latin typeface="Arial" pitchFamily="34" charset="0"/>
                    <a:cs typeface="Arial" pitchFamily="34" charset="0"/>
                  </a:defRPr>
                </a:pPr>
                <a:endParaRPr lang="pt-BR"/>
              </a:p>
            </c:txPr>
            <c:dLblPos val="inBase"/>
            <c:showLegendKey val="0"/>
            <c:showVal val="1"/>
            <c:showCatName val="0"/>
            <c:showSerName val="0"/>
            <c:showPercent val="0"/>
            <c:showBubbleSize val="0"/>
            <c:showLeaderLines val="0"/>
          </c:dLbls>
          <c:cat>
            <c:numRef>
              <c:f>'Base de Cálculo'!$B$122:$B$126</c:f>
              <c:numCache>
                <c:formatCode>0</c:formatCode>
                <c:ptCount val="5"/>
                <c:pt idx="0">
                  <c:v>2007</c:v>
                </c:pt>
                <c:pt idx="1">
                  <c:v>2008</c:v>
                </c:pt>
                <c:pt idx="2">
                  <c:v>2009</c:v>
                </c:pt>
                <c:pt idx="3">
                  <c:v>2010</c:v>
                </c:pt>
                <c:pt idx="4">
                  <c:v>2011</c:v>
                </c:pt>
              </c:numCache>
            </c:numRef>
          </c:cat>
          <c:val>
            <c:numRef>
              <c:f>'Base de Cálculo'!$E$122:$E$126</c:f>
              <c:numCache>
                <c:formatCode>#,##0</c:formatCode>
                <c:ptCount val="5"/>
                <c:pt idx="0">
                  <c:v>1453</c:v>
                </c:pt>
                <c:pt idx="1">
                  <c:v>1488</c:v>
                </c:pt>
                <c:pt idx="2">
                  <c:v>1557</c:v>
                </c:pt>
                <c:pt idx="3">
                  <c:v>1615</c:v>
                </c:pt>
                <c:pt idx="4">
                  <c:v>0</c:v>
                </c:pt>
              </c:numCache>
            </c:numRef>
          </c:val>
        </c:ser>
        <c:dLbls>
          <c:showLegendKey val="0"/>
          <c:showVal val="0"/>
          <c:showCatName val="0"/>
          <c:showSerName val="0"/>
          <c:showPercent val="0"/>
          <c:showBubbleSize val="0"/>
        </c:dLbls>
        <c:gapWidth val="150"/>
        <c:overlap val="100"/>
        <c:axId val="134437888"/>
        <c:axId val="134443776"/>
      </c:barChart>
      <c:catAx>
        <c:axId val="134437888"/>
        <c:scaling>
          <c:orientation val="minMax"/>
        </c:scaling>
        <c:delete val="0"/>
        <c:axPos val="b"/>
        <c:numFmt formatCode="0" sourceLinked="1"/>
        <c:majorTickMark val="out"/>
        <c:minorTickMark val="none"/>
        <c:tickLblPos val="nextTo"/>
        <c:txPr>
          <a:bodyPr/>
          <a:lstStyle/>
          <a:p>
            <a:pPr>
              <a:defRPr>
                <a:latin typeface="Arial" pitchFamily="34" charset="0"/>
                <a:cs typeface="Arial" pitchFamily="34" charset="0"/>
              </a:defRPr>
            </a:pPr>
            <a:endParaRPr lang="pt-BR"/>
          </a:p>
        </c:txPr>
        <c:crossAx val="134443776"/>
        <c:crosses val="autoZero"/>
        <c:auto val="1"/>
        <c:lblAlgn val="ctr"/>
        <c:lblOffset val="100"/>
        <c:noMultiLvlLbl val="0"/>
      </c:catAx>
      <c:valAx>
        <c:axId val="134443776"/>
        <c:scaling>
          <c:orientation val="minMax"/>
          <c:min val="0"/>
        </c:scaling>
        <c:delete val="0"/>
        <c:axPos val="l"/>
        <c:majorGridlines/>
        <c:title>
          <c:tx>
            <c:rich>
              <a:bodyPr rot="-5400000" vert="horz"/>
              <a:lstStyle/>
              <a:p>
                <a:pPr>
                  <a:defRPr b="0">
                    <a:latin typeface="Arial" pitchFamily="34" charset="0"/>
                    <a:cs typeface="Arial" pitchFamily="34" charset="0"/>
                  </a:defRPr>
                </a:pPr>
                <a:r>
                  <a:rPr lang="pt-BR" b="0">
                    <a:latin typeface="Arial" pitchFamily="34" charset="0"/>
                    <a:cs typeface="Arial" pitchFamily="34" charset="0"/>
                  </a:rPr>
                  <a:t>nº  de estabelecimentos</a:t>
                </a:r>
              </a:p>
            </c:rich>
          </c:tx>
          <c:overlay val="0"/>
        </c:title>
        <c:numFmt formatCode="#,##0" sourceLinked="1"/>
        <c:majorTickMark val="out"/>
        <c:minorTickMark val="none"/>
        <c:tickLblPos val="nextTo"/>
        <c:txPr>
          <a:bodyPr/>
          <a:lstStyle/>
          <a:p>
            <a:pPr>
              <a:defRPr>
                <a:latin typeface="Arial" pitchFamily="34" charset="0"/>
                <a:cs typeface="Arial" pitchFamily="34" charset="0"/>
              </a:defRPr>
            </a:pPr>
            <a:endParaRPr lang="pt-BR"/>
          </a:p>
        </c:txPr>
        <c:crossAx val="134437888"/>
        <c:crosses val="autoZero"/>
        <c:crossBetween val="between"/>
      </c:valAx>
    </c:plotArea>
    <c:legend>
      <c:legendPos val="r"/>
      <c:layout>
        <c:manualLayout>
          <c:xMode val="edge"/>
          <c:yMode val="edge"/>
          <c:x val="0.75804155870292567"/>
          <c:y val="0.27702456547770976"/>
          <c:w val="0.22341148650348788"/>
          <c:h val="0.46126927682426838"/>
        </c:manualLayout>
      </c:layout>
      <c:overlay val="0"/>
      <c:txPr>
        <a:bodyPr/>
        <a:lstStyle/>
        <a:p>
          <a:pPr>
            <a:defRPr>
              <a:latin typeface="Arial" pitchFamily="34" charset="0"/>
              <a:cs typeface="Arial" pitchFamily="34" charset="0"/>
            </a:defRPr>
          </a:pPr>
          <a:endParaRPr lang="pt-BR"/>
        </a:p>
      </c:txPr>
    </c:legend>
    <c:plotVisOnly val="1"/>
    <c:dispBlanksAs val="gap"/>
    <c:showDLblsOverMax val="0"/>
  </c:chart>
  <c:printSettings>
    <c:headerFooter/>
    <c:pageMargins b="0.78740157499999996" l="0.511811024" r="0.511811024" t="0.78740157499999996" header="0.31496062000000874" footer="0.31496062000000874"/>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99943307067046"/>
          <c:y val="0.11063852775625227"/>
          <c:w val="0.55259370168510913"/>
          <c:h val="0.69361846247189773"/>
        </c:manualLayout>
      </c:layout>
      <c:barChart>
        <c:barDir val="col"/>
        <c:grouping val="clustered"/>
        <c:varyColors val="0"/>
        <c:ser>
          <c:idx val="0"/>
          <c:order val="0"/>
          <c:tx>
            <c:strRef>
              <c:f>'Base de Cálculo'!$C$105</c:f>
              <c:strCache>
                <c:ptCount val="1"/>
                <c:pt idx="0">
                  <c:v>Pecuária</c:v>
                </c:pt>
              </c:strCache>
            </c:strRef>
          </c:tx>
          <c:spPr>
            <a:solidFill>
              <a:srgbClr val="6E4924"/>
            </a:solidFill>
          </c:spPr>
          <c:invertIfNegative val="0"/>
          <c:cat>
            <c:numRef>
              <c:f>'Base de Cálculo'!$B$106:$B$110</c:f>
              <c:numCache>
                <c:formatCode>General</c:formatCode>
                <c:ptCount val="5"/>
                <c:pt idx="0">
                  <c:v>2007</c:v>
                </c:pt>
                <c:pt idx="1">
                  <c:v>2008</c:v>
                </c:pt>
                <c:pt idx="2">
                  <c:v>2009</c:v>
                </c:pt>
                <c:pt idx="3">
                  <c:v>2010</c:v>
                </c:pt>
                <c:pt idx="4">
                  <c:v>2011</c:v>
                </c:pt>
              </c:numCache>
            </c:numRef>
          </c:cat>
          <c:val>
            <c:numRef>
              <c:f>'Base de Cálculo'!$C$106:$C$110</c:f>
              <c:numCache>
                <c:formatCode>#,##0</c:formatCode>
                <c:ptCount val="5"/>
                <c:pt idx="0">
                  <c:v>585778</c:v>
                </c:pt>
                <c:pt idx="1">
                  <c:v>543664</c:v>
                </c:pt>
                <c:pt idx="2">
                  <c:v>544184</c:v>
                </c:pt>
                <c:pt idx="3">
                  <c:v>525645</c:v>
                </c:pt>
                <c:pt idx="4">
                  <c:v>0</c:v>
                </c:pt>
              </c:numCache>
            </c:numRef>
          </c:val>
        </c:ser>
        <c:ser>
          <c:idx val="1"/>
          <c:order val="1"/>
          <c:tx>
            <c:strRef>
              <c:f>'Base de Cálculo'!$D$105</c:f>
              <c:strCache>
                <c:ptCount val="1"/>
                <c:pt idx="0">
                  <c:v>Avicultura</c:v>
                </c:pt>
              </c:strCache>
            </c:strRef>
          </c:tx>
          <c:spPr>
            <a:solidFill>
              <a:srgbClr val="6F6B23"/>
            </a:solidFill>
          </c:spPr>
          <c:invertIfNegative val="0"/>
          <c:cat>
            <c:numRef>
              <c:f>'Base de Cálculo'!$B$106:$B$110</c:f>
              <c:numCache>
                <c:formatCode>General</c:formatCode>
                <c:ptCount val="5"/>
                <c:pt idx="0">
                  <c:v>2007</c:v>
                </c:pt>
                <c:pt idx="1">
                  <c:v>2008</c:v>
                </c:pt>
                <c:pt idx="2">
                  <c:v>2009</c:v>
                </c:pt>
                <c:pt idx="3">
                  <c:v>2010</c:v>
                </c:pt>
                <c:pt idx="4">
                  <c:v>2011</c:v>
                </c:pt>
              </c:numCache>
            </c:numRef>
          </c:cat>
          <c:val>
            <c:numRef>
              <c:f>'Base de Cálculo'!$D$106:$D$110</c:f>
              <c:numCache>
                <c:formatCode>#,##0</c:formatCode>
                <c:ptCount val="5"/>
                <c:pt idx="0">
                  <c:v>178561</c:v>
                </c:pt>
                <c:pt idx="1">
                  <c:v>176097</c:v>
                </c:pt>
                <c:pt idx="2">
                  <c:v>131682</c:v>
                </c:pt>
                <c:pt idx="3">
                  <c:v>47095</c:v>
                </c:pt>
                <c:pt idx="4">
                  <c:v>0</c:v>
                </c:pt>
              </c:numCache>
            </c:numRef>
          </c:val>
        </c:ser>
        <c:ser>
          <c:idx val="2"/>
          <c:order val="2"/>
          <c:tx>
            <c:strRef>
              <c:f>'Base de Cálculo'!$E$105</c:f>
              <c:strCache>
                <c:ptCount val="1"/>
                <c:pt idx="0">
                  <c:v>Suinocultura</c:v>
                </c:pt>
              </c:strCache>
            </c:strRef>
          </c:tx>
          <c:spPr>
            <a:solidFill>
              <a:srgbClr val="D29B00"/>
            </a:solidFill>
          </c:spPr>
          <c:invertIfNegative val="0"/>
          <c:cat>
            <c:numRef>
              <c:f>'Base de Cálculo'!$B$106:$B$110</c:f>
              <c:numCache>
                <c:formatCode>General</c:formatCode>
                <c:ptCount val="5"/>
                <c:pt idx="0">
                  <c:v>2007</c:v>
                </c:pt>
                <c:pt idx="1">
                  <c:v>2008</c:v>
                </c:pt>
                <c:pt idx="2">
                  <c:v>2009</c:v>
                </c:pt>
                <c:pt idx="3">
                  <c:v>2010</c:v>
                </c:pt>
                <c:pt idx="4">
                  <c:v>2011</c:v>
                </c:pt>
              </c:numCache>
            </c:numRef>
          </c:cat>
          <c:val>
            <c:numRef>
              <c:f>'Base de Cálculo'!$E$106:$E$110</c:f>
              <c:numCache>
                <c:formatCode>#,##0</c:formatCode>
                <c:ptCount val="5"/>
                <c:pt idx="0">
                  <c:v>30437</c:v>
                </c:pt>
                <c:pt idx="1">
                  <c:v>30109</c:v>
                </c:pt>
                <c:pt idx="2">
                  <c:v>23249</c:v>
                </c:pt>
                <c:pt idx="3">
                  <c:v>23707</c:v>
                </c:pt>
                <c:pt idx="4">
                  <c:v>3438</c:v>
                </c:pt>
              </c:numCache>
            </c:numRef>
          </c:val>
        </c:ser>
        <c:dLbls>
          <c:showLegendKey val="0"/>
          <c:showVal val="0"/>
          <c:showCatName val="0"/>
          <c:showSerName val="0"/>
          <c:showPercent val="0"/>
          <c:showBubbleSize val="0"/>
        </c:dLbls>
        <c:gapWidth val="150"/>
        <c:axId val="134466176"/>
        <c:axId val="134472064"/>
      </c:barChart>
      <c:catAx>
        <c:axId val="134466176"/>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Arial" pitchFamily="34" charset="0"/>
                <a:ea typeface="Calibri"/>
                <a:cs typeface="Arial" pitchFamily="34" charset="0"/>
              </a:defRPr>
            </a:pPr>
            <a:endParaRPr lang="pt-BR"/>
          </a:p>
        </c:txPr>
        <c:crossAx val="134472064"/>
        <c:crosses val="autoZero"/>
        <c:auto val="1"/>
        <c:lblAlgn val="ctr"/>
        <c:lblOffset val="100"/>
        <c:noMultiLvlLbl val="0"/>
      </c:catAx>
      <c:valAx>
        <c:axId val="134472064"/>
        <c:scaling>
          <c:orientation val="minMax"/>
        </c:scaling>
        <c:delete val="0"/>
        <c:axPos val="l"/>
        <c:majorGridlines/>
        <c:title>
          <c:tx>
            <c:rich>
              <a:bodyPr rot="-5400000" vert="horz"/>
              <a:lstStyle/>
              <a:p>
                <a:pPr>
                  <a:defRPr b="0">
                    <a:latin typeface="Arial" pitchFamily="34" charset="0"/>
                    <a:cs typeface="Arial" pitchFamily="34" charset="0"/>
                  </a:defRPr>
                </a:pPr>
                <a:r>
                  <a:rPr lang="pt-BR" b="0">
                    <a:latin typeface="Arial" pitchFamily="34" charset="0"/>
                    <a:cs typeface="Arial" pitchFamily="34" charset="0"/>
                  </a:rPr>
                  <a:t>nº de animais</a:t>
                </a:r>
              </a:p>
            </c:rich>
          </c:tx>
          <c:layout>
            <c:manualLayout>
              <c:xMode val="edge"/>
              <c:yMode val="edge"/>
              <c:x val="1.5723270440251583E-2"/>
              <c:y val="0.27214050059385037"/>
            </c:manualLayout>
          </c:layout>
          <c:overlay val="0"/>
        </c:title>
        <c:numFmt formatCode="#,##0" sourceLinked="1"/>
        <c:majorTickMark val="none"/>
        <c:minorTickMark val="none"/>
        <c:tickLblPos val="nextTo"/>
        <c:txPr>
          <a:bodyPr rot="0" vert="horz"/>
          <a:lstStyle/>
          <a:p>
            <a:pPr>
              <a:defRPr sz="1000" b="0" i="0" u="none" strike="noStrike" baseline="0">
                <a:solidFill>
                  <a:srgbClr val="000000"/>
                </a:solidFill>
                <a:latin typeface="Arial" pitchFamily="34" charset="0"/>
                <a:ea typeface="Calibri"/>
                <a:cs typeface="Arial" pitchFamily="34" charset="0"/>
              </a:defRPr>
            </a:pPr>
            <a:endParaRPr lang="pt-BR"/>
          </a:p>
        </c:txPr>
        <c:crossAx val="134466176"/>
        <c:crosses val="autoZero"/>
        <c:crossBetween val="between"/>
        <c:majorUnit val="200000"/>
      </c:valAx>
    </c:plotArea>
    <c:legend>
      <c:legendPos val="r"/>
      <c:layout>
        <c:manualLayout>
          <c:xMode val="edge"/>
          <c:yMode val="edge"/>
          <c:x val="0.75458798875434985"/>
          <c:y val="0.11704008589835355"/>
          <c:w val="0.22533050533609064"/>
          <c:h val="0.63475497445106865"/>
        </c:manualLayout>
      </c:layout>
      <c:overlay val="0"/>
      <c:txPr>
        <a:bodyPr/>
        <a:lstStyle/>
        <a:p>
          <a:pPr>
            <a:defRPr sz="1000" b="0" i="0" u="none" strike="noStrike" baseline="0">
              <a:solidFill>
                <a:srgbClr val="000000"/>
              </a:solidFill>
              <a:latin typeface="Arial" pitchFamily="34" charset="0"/>
              <a:ea typeface="Calibri"/>
              <a:cs typeface="Arial" pitchFamily="34" charset="0"/>
            </a:defRPr>
          </a:pPr>
          <a:endParaRPr lang="pt-B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pt-BR"/>
    </a:p>
  </c:txPr>
  <c:printSettings>
    <c:headerFooter alignWithMargins="0"/>
    <c:pageMargins b="0.98425196899999956" l="0.78740157499999996" r="0.78740157499999996" t="0.98425196899999956" header="0.49212598500001353" footer="0.4921259850000135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65280623899007"/>
          <c:y val="7.7357543406304324E-2"/>
          <c:w val="0.68291632205358332"/>
          <c:h val="0.75679047280852108"/>
        </c:manualLayout>
      </c:layout>
      <c:lineChart>
        <c:grouping val="standard"/>
        <c:varyColors val="0"/>
        <c:ser>
          <c:idx val="0"/>
          <c:order val="0"/>
          <c:tx>
            <c:strRef>
              <c:f>'Base de Cálculo'!$C$556</c:f>
              <c:strCache>
                <c:ptCount val="1"/>
                <c:pt idx="0">
                  <c:v>n° de registros</c:v>
                </c:pt>
              </c:strCache>
            </c:strRef>
          </c:tx>
          <c:spPr>
            <a:ln w="25400">
              <a:solidFill>
                <a:srgbClr val="800080"/>
              </a:solidFill>
            </a:ln>
          </c:spPr>
          <c:marker>
            <c:symbol val="star"/>
            <c:size val="7"/>
            <c:spPr>
              <a:solidFill>
                <a:srgbClr val="800080"/>
              </a:solidFill>
              <a:ln>
                <a:solidFill>
                  <a:srgbClr val="800080"/>
                </a:solidFill>
              </a:ln>
            </c:spPr>
          </c:marker>
          <c:dLbls>
            <c:dLblPos val="t"/>
            <c:showLegendKey val="0"/>
            <c:showVal val="1"/>
            <c:showCatName val="0"/>
            <c:showSerName val="0"/>
            <c:showPercent val="0"/>
            <c:showBubbleSize val="0"/>
            <c:showLeaderLines val="0"/>
          </c:dLbls>
          <c:cat>
            <c:numRef>
              <c:f>'Base de Cálculo'!$B$557:$B$560</c:f>
              <c:numCache>
                <c:formatCode>General</c:formatCode>
                <c:ptCount val="4"/>
                <c:pt idx="0">
                  <c:v>2008</c:v>
                </c:pt>
                <c:pt idx="1">
                  <c:v>2009</c:v>
                </c:pt>
                <c:pt idx="2">
                  <c:v>2010</c:v>
                </c:pt>
                <c:pt idx="3">
                  <c:v>2011</c:v>
                </c:pt>
              </c:numCache>
            </c:numRef>
          </c:cat>
          <c:val>
            <c:numRef>
              <c:f>'Base de Cálculo'!$C$557:$C$560</c:f>
              <c:numCache>
                <c:formatCode>General</c:formatCode>
                <c:ptCount val="4"/>
                <c:pt idx="0">
                  <c:v>4</c:v>
                </c:pt>
                <c:pt idx="1">
                  <c:v>1</c:v>
                </c:pt>
                <c:pt idx="2">
                  <c:v>3</c:v>
                </c:pt>
                <c:pt idx="3">
                  <c:v>9</c:v>
                </c:pt>
              </c:numCache>
            </c:numRef>
          </c:val>
          <c:smooth val="0"/>
        </c:ser>
        <c:dLbls>
          <c:showLegendKey val="0"/>
          <c:showVal val="0"/>
          <c:showCatName val="0"/>
          <c:showSerName val="0"/>
          <c:showPercent val="0"/>
          <c:showBubbleSize val="0"/>
        </c:dLbls>
        <c:marker val="1"/>
        <c:smooth val="0"/>
        <c:axId val="134496640"/>
        <c:axId val="134498176"/>
      </c:lineChart>
      <c:catAx>
        <c:axId val="134496640"/>
        <c:scaling>
          <c:orientation val="minMax"/>
        </c:scaling>
        <c:delete val="0"/>
        <c:axPos val="b"/>
        <c:numFmt formatCode="General" sourceLinked="1"/>
        <c:majorTickMark val="out"/>
        <c:minorTickMark val="none"/>
        <c:tickLblPos val="nextTo"/>
        <c:txPr>
          <a:bodyPr/>
          <a:lstStyle/>
          <a:p>
            <a:pPr>
              <a:defRPr>
                <a:latin typeface="Arial" pitchFamily="34" charset="0"/>
                <a:cs typeface="Arial" pitchFamily="34" charset="0"/>
              </a:defRPr>
            </a:pPr>
            <a:endParaRPr lang="pt-BR"/>
          </a:p>
        </c:txPr>
        <c:crossAx val="134498176"/>
        <c:crosses val="autoZero"/>
        <c:auto val="1"/>
        <c:lblAlgn val="ctr"/>
        <c:lblOffset val="100"/>
        <c:noMultiLvlLbl val="0"/>
      </c:catAx>
      <c:valAx>
        <c:axId val="134498176"/>
        <c:scaling>
          <c:orientation val="minMax"/>
          <c:min val="0"/>
        </c:scaling>
        <c:delete val="0"/>
        <c:axPos val="l"/>
        <c:majorGridlines/>
        <c:title>
          <c:tx>
            <c:rich>
              <a:bodyPr rot="0" vert="horz"/>
              <a:lstStyle/>
              <a:p>
                <a:pPr>
                  <a:defRPr b="0">
                    <a:latin typeface="Arial" pitchFamily="34" charset="0"/>
                    <a:cs typeface="Arial" pitchFamily="34" charset="0"/>
                  </a:defRPr>
                </a:pPr>
                <a:r>
                  <a:rPr lang="pt-BR" b="0">
                    <a:latin typeface="Arial" pitchFamily="34" charset="0"/>
                    <a:cs typeface="Arial" pitchFamily="34" charset="0"/>
                  </a:rPr>
                  <a:t>n</a:t>
                </a:r>
                <a:r>
                  <a:rPr lang="pt-BR" b="0">
                    <a:latin typeface="Arial"/>
                    <a:cs typeface="Arial"/>
                  </a:rPr>
                  <a:t>º de r</a:t>
                </a:r>
                <a:r>
                  <a:rPr lang="pt-BR" b="0">
                    <a:latin typeface="Arial" pitchFamily="34" charset="0"/>
                    <a:cs typeface="Arial" pitchFamily="34" charset="0"/>
                  </a:rPr>
                  <a:t>egistros de mortandade</a:t>
                </a:r>
              </a:p>
            </c:rich>
          </c:tx>
          <c:layout>
            <c:manualLayout>
              <c:xMode val="edge"/>
              <c:yMode val="edge"/>
              <c:x val="2.6070009768607811E-2"/>
              <c:y val="0.40556670522228616"/>
            </c:manualLayout>
          </c:layout>
          <c:overlay val="0"/>
        </c:title>
        <c:numFmt formatCode="0" sourceLinked="0"/>
        <c:majorTickMark val="out"/>
        <c:minorTickMark val="none"/>
        <c:tickLblPos val="nextTo"/>
        <c:txPr>
          <a:bodyPr/>
          <a:lstStyle/>
          <a:p>
            <a:pPr>
              <a:defRPr>
                <a:latin typeface="Arial" pitchFamily="34" charset="0"/>
                <a:cs typeface="Arial" pitchFamily="34" charset="0"/>
              </a:defRPr>
            </a:pPr>
            <a:endParaRPr lang="pt-BR"/>
          </a:p>
        </c:txPr>
        <c:crossAx val="134496640"/>
        <c:crosses val="autoZero"/>
        <c:crossBetween val="between"/>
        <c:majorUnit val="2"/>
      </c:valAx>
    </c:plotArea>
    <c:plotVisOnly val="1"/>
    <c:dispBlanksAs val="gap"/>
    <c:showDLblsOverMax val="0"/>
  </c:chart>
  <c:printSettings>
    <c:headerFooter/>
    <c:pageMargins b="0.78740157499999996" l="0.511811024" r="0.511811024" t="0.78740157499999996" header="0.31496062000000702" footer="0.3149606200000070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379299386133402"/>
          <c:y val="7.3096814297464799E-2"/>
          <c:w val="0.65174505150303419"/>
          <c:h val="0.71745857498362253"/>
        </c:manualLayout>
      </c:layout>
      <c:lineChart>
        <c:grouping val="standard"/>
        <c:varyColors val="0"/>
        <c:ser>
          <c:idx val="0"/>
          <c:order val="0"/>
          <c:tx>
            <c:strRef>
              <c:f>'Base de Cálculo'!$C$654</c:f>
              <c:strCache>
                <c:ptCount val="1"/>
                <c:pt idx="0">
                  <c:v>n. de atendimentos</c:v>
                </c:pt>
              </c:strCache>
            </c:strRef>
          </c:tx>
          <c:spPr>
            <a:ln>
              <a:solidFill>
                <a:srgbClr val="006600"/>
              </a:solidFill>
            </a:ln>
          </c:spPr>
          <c:marker>
            <c:spPr>
              <a:solidFill>
                <a:srgbClr val="006600"/>
              </a:solidFill>
              <a:ln w="25400">
                <a:solidFill>
                  <a:srgbClr val="006600"/>
                </a:solidFill>
              </a:ln>
            </c:spPr>
          </c:marker>
          <c:dLbls>
            <c:txPr>
              <a:bodyPr/>
              <a:lstStyle/>
              <a:p>
                <a:pPr>
                  <a:defRPr>
                    <a:latin typeface="Arial" pitchFamily="34" charset="0"/>
                    <a:cs typeface="Arial" pitchFamily="34" charset="0"/>
                  </a:defRPr>
                </a:pPr>
                <a:endParaRPr lang="pt-BR"/>
              </a:p>
            </c:txPr>
            <c:dLblPos val="t"/>
            <c:showLegendKey val="0"/>
            <c:showVal val="1"/>
            <c:showCatName val="0"/>
            <c:showSerName val="0"/>
            <c:showPercent val="0"/>
            <c:showBubbleSize val="0"/>
            <c:showLeaderLines val="0"/>
          </c:dLbls>
          <c:cat>
            <c:numRef>
              <c:f>'Base de Cálculo'!$B$655:$B$659</c:f>
              <c:numCache>
                <c:formatCode>General</c:formatCode>
                <c:ptCount val="5"/>
                <c:pt idx="0">
                  <c:v>2007</c:v>
                </c:pt>
                <c:pt idx="1">
                  <c:v>2008</c:v>
                </c:pt>
                <c:pt idx="2">
                  <c:v>2009</c:v>
                </c:pt>
                <c:pt idx="3">
                  <c:v>2010</c:v>
                </c:pt>
                <c:pt idx="4">
                  <c:v>2011</c:v>
                </c:pt>
              </c:numCache>
            </c:numRef>
          </c:cat>
          <c:val>
            <c:numRef>
              <c:f>'Base de Cálculo'!$C$655:$C$659</c:f>
              <c:numCache>
                <c:formatCode>0</c:formatCode>
                <c:ptCount val="5"/>
                <c:pt idx="0">
                  <c:v>32</c:v>
                </c:pt>
                <c:pt idx="1">
                  <c:v>31</c:v>
                </c:pt>
                <c:pt idx="2">
                  <c:v>16</c:v>
                </c:pt>
                <c:pt idx="3">
                  <c:v>24</c:v>
                </c:pt>
                <c:pt idx="4">
                  <c:v>17</c:v>
                </c:pt>
              </c:numCache>
            </c:numRef>
          </c:val>
          <c:smooth val="0"/>
        </c:ser>
        <c:dLbls>
          <c:showLegendKey val="0"/>
          <c:showVal val="0"/>
          <c:showCatName val="0"/>
          <c:showSerName val="0"/>
          <c:showPercent val="0"/>
          <c:showBubbleSize val="0"/>
        </c:dLbls>
        <c:marker val="1"/>
        <c:smooth val="0"/>
        <c:axId val="134530944"/>
        <c:axId val="134532480"/>
      </c:lineChart>
      <c:catAx>
        <c:axId val="134530944"/>
        <c:scaling>
          <c:orientation val="minMax"/>
        </c:scaling>
        <c:delete val="0"/>
        <c:axPos val="b"/>
        <c:numFmt formatCode="General" sourceLinked="1"/>
        <c:majorTickMark val="out"/>
        <c:minorTickMark val="none"/>
        <c:tickLblPos val="nextTo"/>
        <c:txPr>
          <a:bodyPr/>
          <a:lstStyle/>
          <a:p>
            <a:pPr>
              <a:defRPr>
                <a:latin typeface="Arial" pitchFamily="34" charset="0"/>
                <a:cs typeface="Arial" pitchFamily="34" charset="0"/>
              </a:defRPr>
            </a:pPr>
            <a:endParaRPr lang="pt-BR"/>
          </a:p>
        </c:txPr>
        <c:crossAx val="134532480"/>
        <c:crosses val="autoZero"/>
        <c:auto val="1"/>
        <c:lblAlgn val="ctr"/>
        <c:lblOffset val="100"/>
        <c:noMultiLvlLbl val="0"/>
      </c:catAx>
      <c:valAx>
        <c:axId val="134532480"/>
        <c:scaling>
          <c:orientation val="minMax"/>
        </c:scaling>
        <c:delete val="0"/>
        <c:axPos val="l"/>
        <c:majorGridlines/>
        <c:title>
          <c:tx>
            <c:rich>
              <a:bodyPr rot="0" vert="horz"/>
              <a:lstStyle/>
              <a:p>
                <a:pPr>
                  <a:defRPr b="0">
                    <a:latin typeface="Arial" pitchFamily="34" charset="0"/>
                    <a:cs typeface="Arial" pitchFamily="34" charset="0"/>
                  </a:defRPr>
                </a:pPr>
                <a:r>
                  <a:rPr lang="pt-BR" b="0">
                    <a:latin typeface="Arial" pitchFamily="34" charset="0"/>
                    <a:cs typeface="Arial" pitchFamily="34" charset="0"/>
                  </a:rPr>
                  <a:t>n° de atendimentos</a:t>
                </a:r>
              </a:p>
            </c:rich>
          </c:tx>
          <c:layout>
            <c:manualLayout>
              <c:xMode val="edge"/>
              <c:yMode val="edge"/>
              <c:x val="5.1661914465463157E-2"/>
              <c:y val="0.30722899761611538"/>
            </c:manualLayout>
          </c:layout>
          <c:overlay val="0"/>
        </c:title>
        <c:numFmt formatCode="0" sourceLinked="1"/>
        <c:majorTickMark val="out"/>
        <c:minorTickMark val="none"/>
        <c:tickLblPos val="nextTo"/>
        <c:txPr>
          <a:bodyPr/>
          <a:lstStyle/>
          <a:p>
            <a:pPr>
              <a:defRPr>
                <a:latin typeface="Arial" pitchFamily="34" charset="0"/>
                <a:cs typeface="Arial" pitchFamily="34" charset="0"/>
              </a:defRPr>
            </a:pPr>
            <a:endParaRPr lang="pt-BR"/>
          </a:p>
        </c:txPr>
        <c:crossAx val="134530944"/>
        <c:crosses val="autoZero"/>
        <c:crossBetween val="between"/>
        <c:majorUnit val="4"/>
      </c:valAx>
    </c:plotArea>
    <c:plotVisOnly val="1"/>
    <c:dispBlanksAs val="gap"/>
    <c:showDLblsOverMax val="0"/>
  </c:chart>
  <c:printSettings>
    <c:headerFooter/>
    <c:pageMargins b="0.78740157499999996" l="0.511811024" r="0.511811024" t="0.78740157499999996" header="0.31496062000000724" footer="0.31496062000000724"/>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732734191916145"/>
          <c:y val="7.5213634719089123E-2"/>
          <c:w val="0.65158954437668204"/>
          <c:h val="0.64046805816378971"/>
        </c:manualLayout>
      </c:layout>
      <c:lineChart>
        <c:grouping val="standard"/>
        <c:varyColors val="0"/>
        <c:ser>
          <c:idx val="0"/>
          <c:order val="0"/>
          <c:tx>
            <c:strRef>
              <c:f>'Base de Cálculo'!$C$671</c:f>
              <c:strCache>
                <c:ptCount val="1"/>
                <c:pt idx="0">
                  <c:v>Pluviométrico</c:v>
                </c:pt>
              </c:strCache>
            </c:strRef>
          </c:tx>
          <c:spPr>
            <a:ln>
              <a:solidFill>
                <a:srgbClr val="990033"/>
              </a:solidFill>
            </a:ln>
          </c:spPr>
          <c:marker>
            <c:spPr>
              <a:solidFill>
                <a:srgbClr val="A50021"/>
              </a:solidFill>
              <a:ln w="25400">
                <a:solidFill>
                  <a:srgbClr val="990033"/>
                </a:solidFill>
              </a:ln>
            </c:spPr>
          </c:marker>
          <c:dLbls>
            <c:dLbl>
              <c:idx val="0"/>
              <c:layout>
                <c:manualLayout>
                  <c:x val="-0.11333334619659165"/>
                  <c:y val="-4.6901889980768773E-17"/>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numRef>
              <c:f>'Base de Cálculo'!$B$672:$B$673</c:f>
              <c:numCache>
                <c:formatCode>General</c:formatCode>
                <c:ptCount val="2"/>
                <c:pt idx="0">
                  <c:v>2010</c:v>
                </c:pt>
                <c:pt idx="1">
                  <c:v>2011</c:v>
                </c:pt>
              </c:numCache>
            </c:numRef>
          </c:cat>
          <c:val>
            <c:numRef>
              <c:f>'Base de Cálculo'!$C$672:$C$673</c:f>
              <c:numCache>
                <c:formatCode>0.00</c:formatCode>
                <c:ptCount val="2"/>
                <c:pt idx="0">
                  <c:v>1.93</c:v>
                </c:pt>
                <c:pt idx="1">
                  <c:v>1.82</c:v>
                </c:pt>
              </c:numCache>
            </c:numRef>
          </c:val>
          <c:smooth val="0"/>
        </c:ser>
        <c:ser>
          <c:idx val="1"/>
          <c:order val="1"/>
          <c:tx>
            <c:strRef>
              <c:f>'Base de Cálculo'!$D$671</c:f>
              <c:strCache>
                <c:ptCount val="1"/>
                <c:pt idx="0">
                  <c:v>Hidrológico</c:v>
                </c:pt>
              </c:strCache>
            </c:strRef>
          </c:tx>
          <c:spPr>
            <a:ln>
              <a:solidFill>
                <a:srgbClr val="006600"/>
              </a:solidFill>
            </a:ln>
          </c:spPr>
          <c:marker>
            <c:spPr>
              <a:solidFill>
                <a:srgbClr val="006600"/>
              </a:solidFill>
              <a:ln w="25400">
                <a:solidFill>
                  <a:srgbClr val="006600"/>
                </a:solidFill>
              </a:ln>
            </c:spPr>
          </c:marker>
          <c:dLbls>
            <c:dLbl>
              <c:idx val="0"/>
              <c:layout>
                <c:manualLayout>
                  <c:x val="-0.11639640960731044"/>
                  <c:y val="0"/>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numRef>
              <c:f>'Base de Cálculo'!$B$672:$B$673</c:f>
              <c:numCache>
                <c:formatCode>General</c:formatCode>
                <c:ptCount val="2"/>
                <c:pt idx="0">
                  <c:v>2010</c:v>
                </c:pt>
                <c:pt idx="1">
                  <c:v>2011</c:v>
                </c:pt>
              </c:numCache>
            </c:numRef>
          </c:cat>
          <c:val>
            <c:numRef>
              <c:f>'Base de Cálculo'!$D$672:$D$673</c:f>
              <c:numCache>
                <c:formatCode>0.00</c:formatCode>
                <c:ptCount val="2"/>
                <c:pt idx="0">
                  <c:v>0.59</c:v>
                </c:pt>
                <c:pt idx="1">
                  <c:v>1</c:v>
                </c:pt>
              </c:numCache>
            </c:numRef>
          </c:val>
          <c:smooth val="0"/>
        </c:ser>
        <c:dLbls>
          <c:showLegendKey val="0"/>
          <c:showVal val="0"/>
          <c:showCatName val="0"/>
          <c:showSerName val="0"/>
          <c:showPercent val="0"/>
          <c:showBubbleSize val="0"/>
        </c:dLbls>
        <c:marker val="1"/>
        <c:smooth val="0"/>
        <c:axId val="134591232"/>
        <c:axId val="134592768"/>
      </c:lineChart>
      <c:catAx>
        <c:axId val="134591232"/>
        <c:scaling>
          <c:orientation val="minMax"/>
        </c:scaling>
        <c:delete val="0"/>
        <c:axPos val="b"/>
        <c:numFmt formatCode="General" sourceLinked="1"/>
        <c:majorTickMark val="out"/>
        <c:minorTickMark val="none"/>
        <c:tickLblPos val="nextTo"/>
        <c:crossAx val="134592768"/>
        <c:crosses val="autoZero"/>
        <c:auto val="1"/>
        <c:lblAlgn val="ctr"/>
        <c:lblOffset val="100"/>
        <c:noMultiLvlLbl val="0"/>
      </c:catAx>
      <c:valAx>
        <c:axId val="134592768"/>
        <c:scaling>
          <c:orientation val="minMax"/>
        </c:scaling>
        <c:delete val="0"/>
        <c:axPos val="l"/>
        <c:majorGridlines/>
        <c:title>
          <c:tx>
            <c:rich>
              <a:bodyPr rot="0" vert="horz"/>
              <a:lstStyle/>
              <a:p>
                <a:pPr>
                  <a:defRPr b="0"/>
                </a:pPr>
                <a:r>
                  <a:rPr lang="pt-BR" b="0" baseline="0"/>
                  <a:t>estações / 1000 km</a:t>
                </a:r>
                <a:r>
                  <a:rPr lang="pt-BR" b="0" baseline="30000"/>
                  <a:t>2</a:t>
                </a:r>
              </a:p>
            </c:rich>
          </c:tx>
          <c:layout>
            <c:manualLayout>
              <c:xMode val="edge"/>
              <c:yMode val="edge"/>
              <c:x val="4.2165323393809587E-2"/>
              <c:y val="0.39438613143774509"/>
            </c:manualLayout>
          </c:layout>
          <c:overlay val="0"/>
        </c:title>
        <c:numFmt formatCode="0.00" sourceLinked="1"/>
        <c:majorTickMark val="out"/>
        <c:minorTickMark val="none"/>
        <c:tickLblPos val="nextTo"/>
        <c:crossAx val="134591232"/>
        <c:crosses val="autoZero"/>
        <c:crossBetween val="between"/>
        <c:majorUnit val="2"/>
      </c:valAx>
    </c:plotArea>
    <c:legend>
      <c:legendPos val="b"/>
      <c:layout/>
      <c:overlay val="0"/>
    </c:legend>
    <c:plotVisOnly val="1"/>
    <c:dispBlanksAs val="gap"/>
    <c:showDLblsOverMax val="0"/>
  </c:chart>
  <c:txPr>
    <a:bodyPr/>
    <a:lstStyle/>
    <a:p>
      <a:pPr>
        <a:defRPr>
          <a:latin typeface="Arial" pitchFamily="34" charset="0"/>
          <a:cs typeface="Arial" pitchFamily="34" charset="0"/>
        </a:defRPr>
      </a:pPr>
      <a:endParaRPr lang="pt-BR"/>
    </a:p>
  </c:txPr>
  <c:printSettings>
    <c:headerFooter/>
    <c:pageMargins b="0.78740157499999996" l="0.511811024" r="0.511811024" t="0.78740157499999996" header="0.31496062000000713" footer="0.3149606200000071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9038164634763242"/>
          <c:y val="5.8187482818656933E-2"/>
          <c:w val="0.68114914523086745"/>
          <c:h val="0.77508767691578306"/>
        </c:manualLayout>
      </c:layout>
      <c:lineChart>
        <c:grouping val="standard"/>
        <c:varyColors val="0"/>
        <c:ser>
          <c:idx val="0"/>
          <c:order val="0"/>
          <c:tx>
            <c:strRef>
              <c:f>'Base de Cálculo'!$C$696</c:f>
              <c:strCache>
                <c:ptCount val="1"/>
                <c:pt idx="0">
                  <c:v>nº de outorgas</c:v>
                </c:pt>
              </c:strCache>
            </c:strRef>
          </c:tx>
          <c:spPr>
            <a:ln>
              <a:solidFill>
                <a:srgbClr val="CC6600"/>
              </a:solidFill>
            </a:ln>
          </c:spPr>
          <c:marker>
            <c:spPr>
              <a:solidFill>
                <a:srgbClr val="CC6600"/>
              </a:solidFill>
              <a:ln w="25400">
                <a:solidFill>
                  <a:srgbClr val="CC6600"/>
                </a:solidFill>
              </a:ln>
            </c:spPr>
          </c:marker>
          <c:dLbls>
            <c:txPr>
              <a:bodyPr/>
              <a:lstStyle/>
              <a:p>
                <a:pPr>
                  <a:defRPr>
                    <a:latin typeface="Arial" pitchFamily="34" charset="0"/>
                    <a:cs typeface="Arial" pitchFamily="34" charset="0"/>
                  </a:defRPr>
                </a:pPr>
                <a:endParaRPr lang="pt-BR"/>
              </a:p>
            </c:txPr>
            <c:dLblPos val="t"/>
            <c:showLegendKey val="0"/>
            <c:showVal val="1"/>
            <c:showCatName val="0"/>
            <c:showSerName val="0"/>
            <c:showPercent val="0"/>
            <c:showBubbleSize val="0"/>
            <c:showLeaderLines val="0"/>
          </c:dLbls>
          <c:cat>
            <c:numRef>
              <c:f>'Base de Cálculo'!$B$697:$B$701</c:f>
              <c:numCache>
                <c:formatCode>General</c:formatCode>
                <c:ptCount val="5"/>
                <c:pt idx="0">
                  <c:v>2007</c:v>
                </c:pt>
                <c:pt idx="1">
                  <c:v>2008</c:v>
                </c:pt>
                <c:pt idx="2">
                  <c:v>2009</c:v>
                </c:pt>
                <c:pt idx="3">
                  <c:v>2010</c:v>
                </c:pt>
                <c:pt idx="4">
                  <c:v>2011</c:v>
                </c:pt>
              </c:numCache>
            </c:numRef>
          </c:cat>
          <c:val>
            <c:numRef>
              <c:f>'Base de Cálculo'!$C$697:$C$701</c:f>
              <c:numCache>
                <c:formatCode>General</c:formatCode>
                <c:ptCount val="5"/>
                <c:pt idx="0">
                  <c:v>443</c:v>
                </c:pt>
                <c:pt idx="1">
                  <c:v>571</c:v>
                </c:pt>
                <c:pt idx="2">
                  <c:v>615</c:v>
                </c:pt>
                <c:pt idx="3">
                  <c:v>130</c:v>
                </c:pt>
                <c:pt idx="4" formatCode="0">
                  <c:v>151</c:v>
                </c:pt>
              </c:numCache>
            </c:numRef>
          </c:val>
          <c:smooth val="0"/>
        </c:ser>
        <c:dLbls>
          <c:showLegendKey val="0"/>
          <c:showVal val="0"/>
          <c:showCatName val="0"/>
          <c:showSerName val="0"/>
          <c:showPercent val="0"/>
          <c:showBubbleSize val="0"/>
        </c:dLbls>
        <c:marker val="1"/>
        <c:smooth val="0"/>
        <c:axId val="134679168"/>
        <c:axId val="134680960"/>
      </c:lineChart>
      <c:catAx>
        <c:axId val="134679168"/>
        <c:scaling>
          <c:orientation val="minMax"/>
        </c:scaling>
        <c:delete val="0"/>
        <c:axPos val="b"/>
        <c:numFmt formatCode="General" sourceLinked="1"/>
        <c:majorTickMark val="out"/>
        <c:minorTickMark val="none"/>
        <c:tickLblPos val="nextTo"/>
        <c:txPr>
          <a:bodyPr/>
          <a:lstStyle/>
          <a:p>
            <a:pPr>
              <a:defRPr>
                <a:latin typeface="Arial" pitchFamily="34" charset="0"/>
                <a:cs typeface="Arial" pitchFamily="34" charset="0"/>
              </a:defRPr>
            </a:pPr>
            <a:endParaRPr lang="pt-BR"/>
          </a:p>
        </c:txPr>
        <c:crossAx val="134680960"/>
        <c:crosses val="autoZero"/>
        <c:auto val="1"/>
        <c:lblAlgn val="ctr"/>
        <c:lblOffset val="100"/>
        <c:noMultiLvlLbl val="0"/>
      </c:catAx>
      <c:valAx>
        <c:axId val="134680960"/>
        <c:scaling>
          <c:orientation val="minMax"/>
        </c:scaling>
        <c:delete val="0"/>
        <c:axPos val="l"/>
        <c:majorGridlines/>
        <c:title>
          <c:tx>
            <c:rich>
              <a:bodyPr rot="0" vert="horz"/>
              <a:lstStyle/>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solidFill>
                    <a:latin typeface="Arial" pitchFamily="34" charset="0"/>
                    <a:ea typeface="+mn-ea"/>
                    <a:cs typeface="Arial" pitchFamily="34" charset="0"/>
                  </a:defRPr>
                </a:pPr>
                <a:r>
                  <a:rPr lang="en-US" sz="1000" b="0" i="0" baseline="0">
                    <a:latin typeface="Arial" pitchFamily="34" charset="0"/>
                    <a:cs typeface="Arial" pitchFamily="34" charset="0"/>
                  </a:rPr>
                  <a:t>nº de outorgas</a:t>
                </a:r>
                <a:endParaRPr lang="pt-BR" sz="1000" b="0">
                  <a:latin typeface="Arial" pitchFamily="34" charset="0"/>
                  <a:cs typeface="Arial" pitchFamily="34" charset="0"/>
                </a:endParaRPr>
              </a:p>
            </c:rich>
          </c:tx>
          <c:layout>
            <c:manualLayout>
              <c:xMode val="edge"/>
              <c:yMode val="edge"/>
              <c:x val="2.5881098565005787E-2"/>
              <c:y val="0.45419474688236716"/>
            </c:manualLayout>
          </c:layout>
          <c:overlay val="0"/>
        </c:title>
        <c:numFmt formatCode="General" sourceLinked="1"/>
        <c:majorTickMark val="out"/>
        <c:minorTickMark val="none"/>
        <c:tickLblPos val="nextTo"/>
        <c:txPr>
          <a:bodyPr/>
          <a:lstStyle/>
          <a:p>
            <a:pPr>
              <a:defRPr>
                <a:latin typeface="Arial" pitchFamily="34" charset="0"/>
                <a:cs typeface="Arial" pitchFamily="34" charset="0"/>
              </a:defRPr>
            </a:pPr>
            <a:endParaRPr lang="pt-BR"/>
          </a:p>
        </c:txPr>
        <c:crossAx val="134679168"/>
        <c:crosses val="autoZero"/>
        <c:crossBetween val="between"/>
        <c:majorUnit val="100"/>
      </c:valAx>
    </c:plotArea>
    <c:plotVisOnly val="1"/>
    <c:dispBlanksAs val="gap"/>
    <c:showDLblsOverMax val="0"/>
  </c:chart>
  <c:printSettings>
    <c:headerFooter/>
    <c:pageMargins b="0.78740157499999996" l="0.511811024" r="0.511811024" t="0.78740157499999996" header="0.31496062000000713" footer="0.3149606200000071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860193793068938"/>
          <c:y val="8.654953386678188E-2"/>
          <c:w val="0.64074251637495272"/>
          <c:h val="0.72565666892459724"/>
        </c:manualLayout>
      </c:layout>
      <c:lineChart>
        <c:grouping val="standard"/>
        <c:varyColors val="0"/>
        <c:ser>
          <c:idx val="0"/>
          <c:order val="0"/>
          <c:tx>
            <c:strRef>
              <c:f>'Base de Cálculo'!$C$145</c:f>
              <c:strCache>
                <c:ptCount val="1"/>
                <c:pt idx="0">
                  <c:v>KW</c:v>
                </c:pt>
              </c:strCache>
            </c:strRef>
          </c:tx>
          <c:spPr>
            <a:ln w="25400">
              <a:solidFill>
                <a:srgbClr val="663300"/>
              </a:solidFill>
            </a:ln>
          </c:spPr>
          <c:marker>
            <c:spPr>
              <a:solidFill>
                <a:srgbClr val="663300"/>
              </a:solidFill>
              <a:ln w="25400">
                <a:solidFill>
                  <a:srgbClr val="663300"/>
                </a:solidFill>
              </a:ln>
            </c:spPr>
          </c:marker>
          <c:dLbls>
            <c:dLbl>
              <c:idx val="3"/>
              <c:tx>
                <c:rich>
                  <a:bodyPr/>
                  <a:lstStyle/>
                  <a:p>
                    <a:r>
                      <a:rPr lang="en-US"/>
                      <a:t>NF</a:t>
                    </a:r>
                  </a:p>
                </c:rich>
              </c:tx>
              <c:dLblPos val="t"/>
              <c:showLegendKey val="0"/>
              <c:showVal val="1"/>
              <c:showCatName val="0"/>
              <c:showSerName val="0"/>
              <c:showPercent val="0"/>
              <c:showBubbleSize val="0"/>
            </c:dLbl>
            <c:txPr>
              <a:bodyPr/>
              <a:lstStyle/>
              <a:p>
                <a:pPr>
                  <a:defRPr>
                    <a:latin typeface="Arial" pitchFamily="34" charset="0"/>
                    <a:cs typeface="Arial" pitchFamily="34" charset="0"/>
                  </a:defRPr>
                </a:pPr>
                <a:endParaRPr lang="pt-BR"/>
              </a:p>
            </c:txPr>
            <c:dLblPos val="t"/>
            <c:showLegendKey val="0"/>
            <c:showVal val="1"/>
            <c:showCatName val="0"/>
            <c:showSerName val="0"/>
            <c:showPercent val="0"/>
            <c:showBubbleSize val="0"/>
            <c:showLeaderLines val="0"/>
          </c:dLbls>
          <c:cat>
            <c:numRef>
              <c:f>'Base de Cálculo'!$B$147:$B$148</c:f>
              <c:numCache>
                <c:formatCode>General</c:formatCode>
                <c:ptCount val="2"/>
                <c:pt idx="0">
                  <c:v>2009</c:v>
                </c:pt>
                <c:pt idx="1">
                  <c:v>2010</c:v>
                </c:pt>
              </c:numCache>
            </c:numRef>
          </c:cat>
          <c:val>
            <c:numRef>
              <c:f>'Base de Cálculo'!$C$147:$C$148</c:f>
              <c:numCache>
                <c:formatCode>#,##0</c:formatCode>
                <c:ptCount val="2"/>
                <c:pt idx="0">
                  <c:v>272370</c:v>
                </c:pt>
                <c:pt idx="1">
                  <c:v>235170</c:v>
                </c:pt>
              </c:numCache>
            </c:numRef>
          </c:val>
          <c:smooth val="0"/>
        </c:ser>
        <c:dLbls>
          <c:showLegendKey val="0"/>
          <c:showVal val="0"/>
          <c:showCatName val="0"/>
          <c:showSerName val="0"/>
          <c:showPercent val="0"/>
          <c:showBubbleSize val="0"/>
        </c:dLbls>
        <c:marker val="1"/>
        <c:smooth val="0"/>
        <c:axId val="134709632"/>
        <c:axId val="134711168"/>
      </c:lineChart>
      <c:catAx>
        <c:axId val="134709632"/>
        <c:scaling>
          <c:orientation val="minMax"/>
        </c:scaling>
        <c:delete val="0"/>
        <c:axPos val="b"/>
        <c:numFmt formatCode="General" sourceLinked="1"/>
        <c:majorTickMark val="out"/>
        <c:minorTickMark val="none"/>
        <c:tickLblPos val="nextTo"/>
        <c:txPr>
          <a:bodyPr/>
          <a:lstStyle/>
          <a:p>
            <a:pPr>
              <a:defRPr>
                <a:latin typeface="Arial" pitchFamily="34" charset="0"/>
                <a:cs typeface="Arial" pitchFamily="34" charset="0"/>
              </a:defRPr>
            </a:pPr>
            <a:endParaRPr lang="pt-BR"/>
          </a:p>
        </c:txPr>
        <c:crossAx val="134711168"/>
        <c:crosses val="autoZero"/>
        <c:auto val="1"/>
        <c:lblAlgn val="ctr"/>
        <c:lblOffset val="100"/>
        <c:noMultiLvlLbl val="0"/>
      </c:catAx>
      <c:valAx>
        <c:axId val="134711168"/>
        <c:scaling>
          <c:orientation val="minMax"/>
        </c:scaling>
        <c:delete val="0"/>
        <c:axPos val="l"/>
        <c:majorGridlines/>
        <c:title>
          <c:tx>
            <c:rich>
              <a:bodyPr rot="0" vert="horz"/>
              <a:lstStyle/>
              <a:p>
                <a:pPr>
                  <a:defRPr sz="1100" b="0">
                    <a:latin typeface="Arial" pitchFamily="34" charset="0"/>
                    <a:cs typeface="Arial" pitchFamily="34" charset="0"/>
                  </a:defRPr>
                </a:pPr>
                <a:r>
                  <a:rPr lang="pt-BR" sz="1100" b="0">
                    <a:latin typeface="Arial" pitchFamily="34" charset="0"/>
                    <a:cs typeface="Arial" pitchFamily="34" charset="0"/>
                  </a:rPr>
                  <a:t>KW</a:t>
                </a:r>
              </a:p>
            </c:rich>
          </c:tx>
          <c:layout>
            <c:manualLayout>
              <c:xMode val="edge"/>
              <c:yMode val="edge"/>
              <c:x val="2.4441944756905536E-3"/>
              <c:y val="0.44311963003971983"/>
            </c:manualLayout>
          </c:layout>
          <c:overlay val="0"/>
        </c:title>
        <c:numFmt formatCode="#,##0" sourceLinked="1"/>
        <c:majorTickMark val="out"/>
        <c:minorTickMark val="none"/>
        <c:tickLblPos val="nextTo"/>
        <c:txPr>
          <a:bodyPr/>
          <a:lstStyle/>
          <a:p>
            <a:pPr>
              <a:defRPr>
                <a:latin typeface="Arial" pitchFamily="34" charset="0"/>
                <a:cs typeface="Arial" pitchFamily="34" charset="0"/>
              </a:defRPr>
            </a:pPr>
            <a:endParaRPr lang="pt-BR"/>
          </a:p>
        </c:txPr>
        <c:crossAx val="134709632"/>
        <c:crosses val="autoZero"/>
        <c:crossBetween val="between"/>
      </c:valAx>
    </c:plotArea>
    <c:plotVisOnly val="1"/>
    <c:dispBlanksAs val="gap"/>
    <c:showDLblsOverMax val="0"/>
  </c:chart>
  <c:printSettings>
    <c:headerFooter/>
    <c:pageMargins b="0.78740157499999996" l="0.511811024" r="0.511811024" t="0.78740157499999996" header="0.31496062000000863" footer="0.3149606200000086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77217403349956"/>
          <c:y val="0.13089005235602094"/>
          <c:w val="0.54741696852704891"/>
          <c:h val="0.6846012241682905"/>
        </c:manualLayout>
      </c:layout>
      <c:barChart>
        <c:barDir val="col"/>
        <c:grouping val="stacked"/>
        <c:varyColors val="0"/>
        <c:ser>
          <c:idx val="1"/>
          <c:order val="0"/>
          <c:tx>
            <c:strRef>
              <c:f>'Base de Cálculo'!$C$159</c:f>
              <c:strCache>
                <c:ptCount val="1"/>
                <c:pt idx="0">
                  <c:v>km2</c:v>
                </c:pt>
              </c:strCache>
            </c:strRef>
          </c:tx>
          <c:spPr>
            <a:solidFill>
              <a:srgbClr val="996633"/>
            </a:solidFill>
            <a:ln w="25400">
              <a:noFill/>
            </a:ln>
          </c:spPr>
          <c:invertIfNegative val="0"/>
          <c:dLbls>
            <c:dLbl>
              <c:idx val="0"/>
              <c:layout>
                <c:manualLayout>
                  <c:x val="3.0630634107186982E-3"/>
                  <c:y val="-5.8793979154667914E-2"/>
                </c:manualLayout>
              </c:layout>
              <c:dLblPos val="ctr"/>
              <c:showLegendKey val="0"/>
              <c:showVal val="1"/>
              <c:showCatName val="0"/>
              <c:showSerName val="0"/>
              <c:showPercent val="0"/>
              <c:showBubbleSize val="0"/>
            </c:dLbl>
            <c:txPr>
              <a:bodyPr/>
              <a:lstStyle/>
              <a:p>
                <a:pPr>
                  <a:defRPr sz="1000"/>
                </a:pPr>
                <a:endParaRPr lang="pt-BR"/>
              </a:p>
            </c:txPr>
            <c:dLblPos val="inEnd"/>
            <c:showLegendKey val="0"/>
            <c:showVal val="1"/>
            <c:showCatName val="0"/>
            <c:showSerName val="0"/>
            <c:showPercent val="0"/>
            <c:showBubbleSize val="0"/>
            <c:showLeaderLines val="0"/>
          </c:dLbls>
          <c:cat>
            <c:numRef>
              <c:f>'Base de Cálculo'!$B$160:$B$163</c:f>
              <c:numCache>
                <c:formatCode>General</c:formatCode>
                <c:ptCount val="4"/>
                <c:pt idx="0">
                  <c:v>2008</c:v>
                </c:pt>
                <c:pt idx="1">
                  <c:v>2009</c:v>
                </c:pt>
                <c:pt idx="2">
                  <c:v>2010</c:v>
                </c:pt>
                <c:pt idx="3">
                  <c:v>2011</c:v>
                </c:pt>
              </c:numCache>
            </c:numRef>
          </c:cat>
          <c:val>
            <c:numRef>
              <c:f>'Base de Cálculo'!$C$160:$C$163</c:f>
              <c:numCache>
                <c:formatCode>#,##0</c:formatCode>
                <c:ptCount val="4"/>
                <c:pt idx="1">
                  <c:v>18.809999999999999</c:v>
                </c:pt>
                <c:pt idx="2">
                  <c:v>15.81</c:v>
                </c:pt>
                <c:pt idx="3">
                  <c:v>15.811199999999999</c:v>
                </c:pt>
              </c:numCache>
            </c:numRef>
          </c:val>
        </c:ser>
        <c:dLbls>
          <c:showLegendKey val="0"/>
          <c:showVal val="1"/>
          <c:showCatName val="0"/>
          <c:showSerName val="0"/>
          <c:showPercent val="0"/>
          <c:showBubbleSize val="0"/>
        </c:dLbls>
        <c:gapWidth val="150"/>
        <c:overlap val="100"/>
        <c:axId val="134726400"/>
        <c:axId val="134729088"/>
      </c:barChart>
      <c:catAx>
        <c:axId val="134726400"/>
        <c:scaling>
          <c:orientation val="minMax"/>
        </c:scaling>
        <c:delete val="0"/>
        <c:axPos val="b"/>
        <c:numFmt formatCode="General" sourceLinked="1"/>
        <c:majorTickMark val="out"/>
        <c:minorTickMark val="none"/>
        <c:tickLblPos val="nextTo"/>
        <c:spPr>
          <a:ln w="3175">
            <a:solidFill>
              <a:srgbClr val="969696"/>
            </a:solidFill>
            <a:prstDash val="solid"/>
          </a:ln>
        </c:spPr>
        <c:txPr>
          <a:bodyPr rot="0" vert="horz"/>
          <a:lstStyle/>
          <a:p>
            <a:pPr>
              <a:defRPr sz="1000" b="0" i="0" u="none" strike="noStrike" baseline="0">
                <a:solidFill>
                  <a:srgbClr val="000000"/>
                </a:solidFill>
                <a:latin typeface="Arial"/>
                <a:ea typeface="Arial"/>
                <a:cs typeface="Arial"/>
              </a:defRPr>
            </a:pPr>
            <a:endParaRPr lang="pt-BR"/>
          </a:p>
        </c:txPr>
        <c:crossAx val="134729088"/>
        <c:crosses val="autoZero"/>
        <c:auto val="1"/>
        <c:lblAlgn val="ctr"/>
        <c:lblOffset val="100"/>
        <c:tickLblSkip val="1"/>
        <c:tickMarkSkip val="1"/>
        <c:noMultiLvlLbl val="0"/>
      </c:catAx>
      <c:valAx>
        <c:axId val="134729088"/>
        <c:scaling>
          <c:orientation val="minMax"/>
          <c:min val="0"/>
        </c:scaling>
        <c:delete val="0"/>
        <c:axPos val="l"/>
        <c:majorGridlines>
          <c:spPr>
            <a:ln w="3175">
              <a:solidFill>
                <a:srgbClr val="969696"/>
              </a:solidFill>
              <a:prstDash val="solid"/>
            </a:ln>
          </c:spPr>
        </c:majorGridlines>
        <c:title>
          <c:tx>
            <c:rich>
              <a:bodyPr rot="0" vert="horz"/>
              <a:lstStyle/>
              <a:p>
                <a:pPr algn="ctr">
                  <a:defRPr sz="1000" b="0" i="0" u="none" strike="noStrike" baseline="0">
                    <a:solidFill>
                      <a:srgbClr val="000000"/>
                    </a:solidFill>
                    <a:latin typeface="Calibri"/>
                    <a:ea typeface="Calibri"/>
                    <a:cs typeface="Calibri"/>
                  </a:defRPr>
                </a:pPr>
                <a:r>
                  <a:rPr lang="pt-BR" sz="1000" b="0" i="0" strike="noStrike">
                    <a:solidFill>
                      <a:srgbClr val="000000"/>
                    </a:solidFill>
                    <a:latin typeface="Arial"/>
                    <a:cs typeface="Arial"/>
                  </a:rPr>
                  <a:t>km</a:t>
                </a:r>
                <a:r>
                  <a:rPr lang="pt-BR" sz="1000" b="0" i="0" strike="noStrike" baseline="30000">
                    <a:solidFill>
                      <a:srgbClr val="000000"/>
                    </a:solidFill>
                    <a:latin typeface="Arial"/>
                    <a:cs typeface="Arial"/>
                  </a:rPr>
                  <a:t>2</a:t>
                </a:r>
              </a:p>
            </c:rich>
          </c:tx>
          <c:layout>
            <c:manualLayout>
              <c:xMode val="edge"/>
              <c:yMode val="edge"/>
              <c:x val="4.1770297656687813E-2"/>
              <c:y val="0.4091714334145424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pt-BR"/>
          </a:p>
        </c:txPr>
        <c:crossAx val="134726400"/>
        <c:crosses val="autoZero"/>
        <c:crossBetween val="between"/>
        <c:majorUnit val="4"/>
      </c:valAx>
      <c:spPr>
        <a:noFill/>
        <a:ln w="25400">
          <a:noFill/>
        </a:ln>
      </c:spPr>
    </c:plotArea>
    <c:plotVisOnly val="1"/>
    <c:dispBlanksAs val="zero"/>
    <c:showDLblsOverMax val="0"/>
  </c:chart>
  <c:spPr>
    <a:solidFill>
      <a:srgbClr val="FFFFFF"/>
    </a:solidFill>
    <a:ln w="9525">
      <a:solidFill>
        <a:schemeClr val="bg1">
          <a:lumMod val="65000"/>
        </a:schemeClr>
      </a:solidFill>
    </a:ln>
  </c:spPr>
  <c:txPr>
    <a:bodyPr/>
    <a:lstStyle/>
    <a:p>
      <a:pPr>
        <a:defRPr sz="800" b="0" i="0" u="none" strike="noStrike" baseline="0">
          <a:solidFill>
            <a:srgbClr val="000000"/>
          </a:solidFill>
          <a:latin typeface="Arial"/>
          <a:ea typeface="Arial"/>
          <a:cs typeface="Arial"/>
        </a:defRPr>
      </a:pPr>
      <a:endParaRPr lang="pt-BR"/>
    </a:p>
  </c:txPr>
  <c:printSettings>
    <c:headerFooter alignWithMargins="0"/>
    <c:pageMargins b="0.98425196899999956" l="0.78740157499999996" r="0.78740157499999996" t="0.98425196899999956" header="0.49212598500001326" footer="0.49212598500001326"/>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758222083175883"/>
          <c:y val="3.9759123617638878E-2"/>
          <c:w val="0.6267099793912011"/>
          <c:h val="0.75947919936635999"/>
        </c:manualLayout>
      </c:layout>
      <c:barChart>
        <c:barDir val="col"/>
        <c:grouping val="stacked"/>
        <c:varyColors val="0"/>
        <c:ser>
          <c:idx val="0"/>
          <c:order val="0"/>
          <c:tx>
            <c:strRef>
              <c:f>'Base de Cálculo'!$C$396</c:f>
              <c:strCache>
                <c:ptCount val="1"/>
                <c:pt idx="0">
                  <c:v>Disponibilidade subterrânea per capita</c:v>
                </c:pt>
              </c:strCache>
            </c:strRef>
          </c:tx>
          <c:spPr>
            <a:solidFill>
              <a:srgbClr val="00CCFF"/>
            </a:solidFill>
          </c:spPr>
          <c:invertIfNegative val="0"/>
          <c:dLbls>
            <c:numFmt formatCode="#,##0" sourceLinked="0"/>
            <c:txPr>
              <a:bodyPr/>
              <a:lstStyle/>
              <a:p>
                <a:pPr>
                  <a:defRPr>
                    <a:latin typeface="Arial" pitchFamily="34" charset="0"/>
                    <a:cs typeface="Arial" pitchFamily="34" charset="0"/>
                  </a:defRPr>
                </a:pPr>
                <a:endParaRPr lang="pt-BR"/>
              </a:p>
            </c:txPr>
            <c:dLblPos val="ctr"/>
            <c:showLegendKey val="0"/>
            <c:showVal val="1"/>
            <c:showCatName val="0"/>
            <c:showSerName val="0"/>
            <c:showPercent val="0"/>
            <c:showBubbleSize val="0"/>
            <c:showLeaderLines val="0"/>
          </c:dLbls>
          <c:cat>
            <c:numRef>
              <c:f>'Base de Cálculo'!$B$397:$B$401</c:f>
              <c:numCache>
                <c:formatCode>General</c:formatCode>
                <c:ptCount val="5"/>
                <c:pt idx="0">
                  <c:v>2007</c:v>
                </c:pt>
                <c:pt idx="1">
                  <c:v>2008</c:v>
                </c:pt>
                <c:pt idx="2">
                  <c:v>2009</c:v>
                </c:pt>
                <c:pt idx="3">
                  <c:v>2010</c:v>
                </c:pt>
                <c:pt idx="4">
                  <c:v>2011</c:v>
                </c:pt>
              </c:numCache>
            </c:numRef>
          </c:cat>
          <c:val>
            <c:numRef>
              <c:f>'Base de Cálculo'!$C$397:$C$401</c:f>
              <c:numCache>
                <c:formatCode>#,##0.00</c:formatCode>
                <c:ptCount val="5"/>
                <c:pt idx="0">
                  <c:v>5237.9799999999996</c:v>
                </c:pt>
                <c:pt idx="1">
                  <c:v>5527.39</c:v>
                </c:pt>
                <c:pt idx="2">
                  <c:v>5487.04</c:v>
                </c:pt>
                <c:pt idx="3">
                  <c:v>5786.64</c:v>
                </c:pt>
                <c:pt idx="4" formatCode="0.0">
                  <c:v>5775.445271755174</c:v>
                </c:pt>
              </c:numCache>
            </c:numRef>
          </c:val>
        </c:ser>
        <c:dLbls>
          <c:showLegendKey val="0"/>
          <c:showVal val="0"/>
          <c:showCatName val="0"/>
          <c:showSerName val="0"/>
          <c:showPercent val="0"/>
          <c:showBubbleSize val="0"/>
        </c:dLbls>
        <c:gapWidth val="150"/>
        <c:overlap val="100"/>
        <c:axId val="135058944"/>
        <c:axId val="135060480"/>
      </c:barChart>
      <c:lineChart>
        <c:grouping val="standard"/>
        <c:varyColors val="0"/>
        <c:ser>
          <c:idx val="1"/>
          <c:order val="1"/>
          <c:tx>
            <c:strRef>
              <c:f>'Base de Cálculo'!$D$396</c:f>
              <c:strCache>
                <c:ptCount val="1"/>
                <c:pt idx="0">
                  <c:v>População total</c:v>
                </c:pt>
              </c:strCache>
            </c:strRef>
          </c:tx>
          <c:spPr>
            <a:ln w="38100">
              <a:solidFill>
                <a:srgbClr val="663300"/>
              </a:solidFill>
            </a:ln>
          </c:spPr>
          <c:marker>
            <c:symbol val="none"/>
          </c:marker>
          <c:cat>
            <c:numRef>
              <c:f>'Base de Cálculo'!$B$397:$B$401</c:f>
              <c:numCache>
                <c:formatCode>General</c:formatCode>
                <c:ptCount val="5"/>
                <c:pt idx="0">
                  <c:v>2007</c:v>
                </c:pt>
                <c:pt idx="1">
                  <c:v>2008</c:v>
                </c:pt>
                <c:pt idx="2">
                  <c:v>2009</c:v>
                </c:pt>
                <c:pt idx="3">
                  <c:v>2010</c:v>
                </c:pt>
                <c:pt idx="4">
                  <c:v>2011</c:v>
                </c:pt>
              </c:numCache>
            </c:numRef>
          </c:cat>
          <c:val>
            <c:numRef>
              <c:f>'Base de Cálculo'!$D$397:$D$401</c:f>
              <c:numCache>
                <c:formatCode>#,##0</c:formatCode>
                <c:ptCount val="5"/>
                <c:pt idx="0">
                  <c:v>365948</c:v>
                </c:pt>
                <c:pt idx="1">
                  <c:v>365788</c:v>
                </c:pt>
                <c:pt idx="2">
                  <c:v>365416</c:v>
                </c:pt>
                <c:pt idx="3">
                  <c:v>365136</c:v>
                </c:pt>
                <c:pt idx="4">
                  <c:v>365581</c:v>
                </c:pt>
              </c:numCache>
            </c:numRef>
          </c:val>
          <c:smooth val="0"/>
        </c:ser>
        <c:dLbls>
          <c:showLegendKey val="0"/>
          <c:showVal val="0"/>
          <c:showCatName val="0"/>
          <c:showSerName val="0"/>
          <c:showPercent val="0"/>
          <c:showBubbleSize val="0"/>
        </c:dLbls>
        <c:marker val="1"/>
        <c:smooth val="0"/>
        <c:axId val="134749184"/>
        <c:axId val="134747264"/>
      </c:lineChart>
      <c:catAx>
        <c:axId val="135058944"/>
        <c:scaling>
          <c:orientation val="minMax"/>
        </c:scaling>
        <c:delete val="0"/>
        <c:axPos val="b"/>
        <c:numFmt formatCode="General" sourceLinked="1"/>
        <c:majorTickMark val="out"/>
        <c:minorTickMark val="none"/>
        <c:tickLblPos val="nextTo"/>
        <c:txPr>
          <a:bodyPr/>
          <a:lstStyle/>
          <a:p>
            <a:pPr>
              <a:defRPr>
                <a:latin typeface="Arial" pitchFamily="34" charset="0"/>
                <a:cs typeface="Arial" pitchFamily="34" charset="0"/>
              </a:defRPr>
            </a:pPr>
            <a:endParaRPr lang="pt-BR"/>
          </a:p>
        </c:txPr>
        <c:crossAx val="135060480"/>
        <c:crosses val="autoZero"/>
        <c:auto val="1"/>
        <c:lblAlgn val="ctr"/>
        <c:lblOffset val="100"/>
        <c:noMultiLvlLbl val="0"/>
      </c:catAx>
      <c:valAx>
        <c:axId val="135060480"/>
        <c:scaling>
          <c:orientation val="minMax"/>
        </c:scaling>
        <c:delete val="0"/>
        <c:axPos val="l"/>
        <c:majorGridlines/>
        <c:title>
          <c:tx>
            <c:rich>
              <a:bodyPr rot="-5400000" vert="horz"/>
              <a:lstStyle/>
              <a:p>
                <a:pPr>
                  <a:defRPr b="0">
                    <a:latin typeface="Arial" pitchFamily="34" charset="0"/>
                    <a:cs typeface="Arial" pitchFamily="34" charset="0"/>
                  </a:defRPr>
                </a:pPr>
                <a:r>
                  <a:rPr lang="pt-BR" b="0">
                    <a:latin typeface="Arial" pitchFamily="34" charset="0"/>
                    <a:cs typeface="Arial" pitchFamily="34" charset="0"/>
                  </a:rPr>
                  <a:t>m</a:t>
                </a:r>
                <a:r>
                  <a:rPr lang="pt-BR" b="0" baseline="30000">
                    <a:latin typeface="Arial" pitchFamily="34" charset="0"/>
                    <a:cs typeface="Arial" pitchFamily="34" charset="0"/>
                  </a:rPr>
                  <a:t>3</a:t>
                </a:r>
                <a:r>
                  <a:rPr lang="pt-BR" b="0">
                    <a:latin typeface="Arial" pitchFamily="34" charset="0"/>
                    <a:cs typeface="Arial" pitchFamily="34" charset="0"/>
                  </a:rPr>
                  <a:t>/hab.ano</a:t>
                </a:r>
              </a:p>
            </c:rich>
          </c:tx>
          <c:layout>
            <c:manualLayout>
              <c:xMode val="edge"/>
              <c:yMode val="edge"/>
              <c:x val="8.5599092345719895E-3"/>
              <c:y val="0.32065772045077384"/>
            </c:manualLayout>
          </c:layout>
          <c:overlay val="0"/>
        </c:title>
        <c:numFmt formatCode="#,##0" sourceLinked="0"/>
        <c:majorTickMark val="out"/>
        <c:minorTickMark val="none"/>
        <c:tickLblPos val="nextTo"/>
        <c:txPr>
          <a:bodyPr/>
          <a:lstStyle/>
          <a:p>
            <a:pPr>
              <a:defRPr>
                <a:latin typeface="Arial" pitchFamily="34" charset="0"/>
                <a:cs typeface="Arial" pitchFamily="34" charset="0"/>
              </a:defRPr>
            </a:pPr>
            <a:endParaRPr lang="pt-BR"/>
          </a:p>
        </c:txPr>
        <c:crossAx val="135058944"/>
        <c:crosses val="autoZero"/>
        <c:crossBetween val="between"/>
      </c:valAx>
      <c:valAx>
        <c:axId val="134747264"/>
        <c:scaling>
          <c:orientation val="minMax"/>
        </c:scaling>
        <c:delete val="0"/>
        <c:axPos val="r"/>
        <c:title>
          <c:tx>
            <c:rich>
              <a:bodyPr rot="-5400000" vert="horz"/>
              <a:lstStyle/>
              <a:p>
                <a:pPr>
                  <a:defRPr b="0">
                    <a:latin typeface="Arial" pitchFamily="34" charset="0"/>
                    <a:cs typeface="Arial" pitchFamily="34" charset="0"/>
                  </a:defRPr>
                </a:pPr>
                <a:r>
                  <a:rPr lang="pt-BR" b="0">
                    <a:latin typeface="Arial" pitchFamily="34" charset="0"/>
                    <a:cs typeface="Arial" pitchFamily="34" charset="0"/>
                  </a:rPr>
                  <a:t>nº  de habitantes</a:t>
                </a:r>
              </a:p>
            </c:rich>
          </c:tx>
          <c:layout>
            <c:manualLayout>
              <c:xMode val="edge"/>
              <c:yMode val="edge"/>
              <c:x val="0.94610821234642573"/>
              <c:y val="0.27891167272373601"/>
            </c:manualLayout>
          </c:layout>
          <c:overlay val="0"/>
        </c:title>
        <c:numFmt formatCode="#,##0" sourceLinked="0"/>
        <c:majorTickMark val="out"/>
        <c:minorTickMark val="none"/>
        <c:tickLblPos val="nextTo"/>
        <c:txPr>
          <a:bodyPr/>
          <a:lstStyle/>
          <a:p>
            <a:pPr>
              <a:defRPr>
                <a:latin typeface="Arial" pitchFamily="34" charset="0"/>
                <a:cs typeface="Arial" pitchFamily="34" charset="0"/>
              </a:defRPr>
            </a:pPr>
            <a:endParaRPr lang="pt-BR"/>
          </a:p>
        </c:txPr>
        <c:crossAx val="134749184"/>
        <c:crosses val="max"/>
        <c:crossBetween val="between"/>
      </c:valAx>
      <c:catAx>
        <c:axId val="134749184"/>
        <c:scaling>
          <c:orientation val="minMax"/>
        </c:scaling>
        <c:delete val="1"/>
        <c:axPos val="b"/>
        <c:numFmt formatCode="General" sourceLinked="1"/>
        <c:majorTickMark val="out"/>
        <c:minorTickMark val="none"/>
        <c:tickLblPos val="none"/>
        <c:crossAx val="134747264"/>
        <c:crosses val="autoZero"/>
        <c:auto val="1"/>
        <c:lblAlgn val="ctr"/>
        <c:lblOffset val="100"/>
        <c:noMultiLvlLbl val="0"/>
      </c:catAx>
    </c:plotArea>
    <c:legend>
      <c:legendPos val="b"/>
      <c:overlay val="0"/>
      <c:txPr>
        <a:bodyPr/>
        <a:lstStyle/>
        <a:p>
          <a:pPr>
            <a:defRPr>
              <a:latin typeface="Arial" pitchFamily="34" charset="0"/>
              <a:cs typeface="Arial" pitchFamily="34" charset="0"/>
            </a:defRPr>
          </a:pPr>
          <a:endParaRPr lang="pt-BR"/>
        </a:p>
      </c:txPr>
    </c:legend>
    <c:plotVisOnly val="1"/>
    <c:dispBlanksAs val="gap"/>
    <c:showDLblsOverMax val="0"/>
  </c:chart>
  <c:printSettings>
    <c:headerFooter/>
    <c:pageMargins b="0.78740157499999996" l="0.511811024" r="0.511811024" t="0.78740157499999996" header="0.31496062000000707" footer="0.31496062000000707"/>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#REF!</c:f>
              <c:strCache>
                <c:ptCount val="1"/>
                <c:pt idx="0">
                  <c:v>#REF!</c:v>
                </c:pt>
              </c:strCache>
            </c:strRef>
          </c:tx>
          <c:spPr>
            <a:solidFill>
              <a:srgbClr val="C00000"/>
            </a:solidFill>
          </c:spPr>
          <c:invertIfNegative val="0"/>
          <c:dLbls>
            <c:dLbl>
              <c:idx val="0"/>
              <c:layout>
                <c:manualLayout>
                  <c:x val="-3.9880358923230696E-3"/>
                  <c:y val="0.11764705882352942"/>
                </c:manualLayout>
              </c:layout>
              <c:dLblPos val="outEnd"/>
              <c:showLegendKey val="0"/>
              <c:showVal val="1"/>
              <c:showCatName val="0"/>
              <c:showSerName val="0"/>
              <c:showPercent val="0"/>
              <c:showBubbleSize val="0"/>
            </c:dLbl>
            <c:dLbl>
              <c:idx val="1"/>
              <c:layout>
                <c:manualLayout>
                  <c:x val="7.3113146749953696E-17"/>
                  <c:y val="0.14565826330532244"/>
                </c:manualLayout>
              </c:layout>
              <c:dLblPos val="outEnd"/>
              <c:showLegendKey val="0"/>
              <c:showVal val="1"/>
              <c:showCatName val="0"/>
              <c:showSerName val="0"/>
              <c:showPercent val="0"/>
              <c:showBubbleSize val="0"/>
            </c:dLbl>
            <c:spPr>
              <a:noFill/>
              <a:ln w="25400">
                <a:noFill/>
              </a:ln>
            </c:spPr>
            <c:txPr>
              <a:bodyPr/>
              <a:lstStyle/>
              <a:p>
                <a:pPr>
                  <a:defRPr sz="1000" b="0" i="0" u="none" strike="noStrike" baseline="0">
                    <a:solidFill>
                      <a:srgbClr val="000000"/>
                    </a:solidFill>
                    <a:latin typeface="Calibri"/>
                    <a:ea typeface="Calibri"/>
                    <a:cs typeface="Calibri"/>
                  </a:defRPr>
                </a:pPr>
                <a:endParaRPr lang="pt-BR"/>
              </a:p>
            </c:txPr>
            <c:showLegendKey val="0"/>
            <c:showVal val="1"/>
            <c:showCatName val="0"/>
            <c:showSerName val="0"/>
            <c:showPercent val="0"/>
            <c:showBubbleSize val="0"/>
            <c:showLeaderLines val="0"/>
          </c:dLbls>
          <c:cat>
            <c:numRef>
              <c:f>#REF!</c:f>
              <c:numCache>
                <c:formatCode>General</c:formatCode>
                <c:ptCount val="1"/>
                <c:pt idx="0">
                  <c:v>1</c:v>
                </c:pt>
              </c:numCache>
            </c:numRef>
          </c:cat>
          <c:val>
            <c:numRef>
              <c:f>#REF!</c:f>
              <c:numCache>
                <c:formatCode>General</c:formatCode>
                <c:ptCount val="1"/>
                <c:pt idx="0">
                  <c:v>1</c:v>
                </c:pt>
              </c:numCache>
            </c:numRef>
          </c:val>
        </c:ser>
        <c:ser>
          <c:idx val="1"/>
          <c:order val="1"/>
          <c:tx>
            <c:strRef>
              <c:f>#REF!</c:f>
              <c:strCache>
                <c:ptCount val="1"/>
                <c:pt idx="0">
                  <c:v>#REF!</c:v>
                </c:pt>
              </c:strCache>
            </c:strRef>
          </c:tx>
          <c:spPr>
            <a:solidFill>
              <a:schemeClr val="accent6"/>
            </a:solidFill>
          </c:spPr>
          <c:invertIfNegative val="0"/>
          <c:dLbls>
            <c:dLbl>
              <c:idx val="0"/>
              <c:layout>
                <c:manualLayout>
                  <c:x val="0"/>
                  <c:y val="0.15126050420168066"/>
                </c:manualLayout>
              </c:layout>
              <c:dLblPos val="outEnd"/>
              <c:showLegendKey val="0"/>
              <c:showVal val="1"/>
              <c:showCatName val="0"/>
              <c:showSerName val="0"/>
              <c:showPercent val="0"/>
              <c:showBubbleSize val="0"/>
            </c:dLbl>
            <c:dLbl>
              <c:idx val="1"/>
              <c:layout>
                <c:manualLayout>
                  <c:x val="0"/>
                  <c:y val="0.12885154061624637"/>
                </c:manualLayout>
              </c:layout>
              <c:dLblPos val="outEnd"/>
              <c:showLegendKey val="0"/>
              <c:showVal val="1"/>
              <c:showCatName val="0"/>
              <c:showSerName val="0"/>
              <c:showPercent val="0"/>
              <c:showBubbleSize val="0"/>
            </c:dLbl>
            <c:spPr>
              <a:noFill/>
              <a:ln w="25400">
                <a:noFill/>
              </a:ln>
            </c:spPr>
            <c:txPr>
              <a:bodyPr/>
              <a:lstStyle/>
              <a:p>
                <a:pPr>
                  <a:defRPr sz="1000" b="0" i="0" u="none" strike="noStrike" baseline="0">
                    <a:solidFill>
                      <a:srgbClr val="000000"/>
                    </a:solidFill>
                    <a:latin typeface="Calibri"/>
                    <a:ea typeface="Calibri"/>
                    <a:cs typeface="Calibri"/>
                  </a:defRPr>
                </a:pPr>
                <a:endParaRPr lang="pt-BR"/>
              </a:p>
            </c:txPr>
            <c:showLegendKey val="0"/>
            <c:showVal val="1"/>
            <c:showCatName val="0"/>
            <c:showSerName val="0"/>
            <c:showPercent val="0"/>
            <c:showBubbleSize val="0"/>
            <c:showLeaderLines val="0"/>
          </c:dLbls>
          <c:cat>
            <c:numRef>
              <c:f>#REF!</c:f>
              <c:numCache>
                <c:formatCode>General</c:formatCode>
                <c:ptCount val="1"/>
                <c:pt idx="0">
                  <c:v>1</c:v>
                </c:pt>
              </c:numCache>
            </c:numRef>
          </c:cat>
          <c:val>
            <c:numRef>
              <c:f>#REF!</c:f>
              <c:numCache>
                <c:formatCode>General</c:formatCode>
                <c:ptCount val="1"/>
                <c:pt idx="0">
                  <c:v>1</c:v>
                </c:pt>
              </c:numCache>
            </c:numRef>
          </c:val>
        </c:ser>
        <c:ser>
          <c:idx val="2"/>
          <c:order val="2"/>
          <c:tx>
            <c:strRef>
              <c:f>#REF!</c:f>
              <c:strCache>
                <c:ptCount val="1"/>
                <c:pt idx="0">
                  <c:v>#REF!</c:v>
                </c:pt>
              </c:strCache>
            </c:strRef>
          </c:tx>
          <c:spPr>
            <a:solidFill>
              <a:srgbClr val="FFFF00"/>
            </a:solidFill>
          </c:spPr>
          <c:invertIfNegative val="0"/>
          <c:cat>
            <c:numRef>
              <c:f>#REF!</c:f>
              <c:numCache>
                <c:formatCode>General</c:formatCode>
                <c:ptCount val="1"/>
                <c:pt idx="0">
                  <c:v>1</c:v>
                </c:pt>
              </c:numCache>
            </c:numRef>
          </c:cat>
          <c:val>
            <c:numRef>
              <c:f>#REF!</c:f>
              <c:numCache>
                <c:formatCode>General</c:formatCode>
                <c:ptCount val="1"/>
                <c:pt idx="0">
                  <c:v>1</c:v>
                </c:pt>
              </c:numCache>
            </c:numRef>
          </c:val>
        </c:ser>
        <c:ser>
          <c:idx val="3"/>
          <c:order val="3"/>
          <c:tx>
            <c:strRef>
              <c:f>#REF!</c:f>
              <c:strCache>
                <c:ptCount val="1"/>
                <c:pt idx="0">
                  <c:v>#REF!</c:v>
                </c:pt>
              </c:strCache>
            </c:strRef>
          </c:tx>
          <c:spPr>
            <a:solidFill>
              <a:schemeClr val="accent3"/>
            </a:solidFill>
          </c:spPr>
          <c:invertIfNegative val="0"/>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dLbls>
        <c:gapWidth val="150"/>
        <c:axId val="132456448"/>
        <c:axId val="132457984"/>
      </c:barChart>
      <c:catAx>
        <c:axId val="13245644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pt-BR"/>
          </a:p>
        </c:txPr>
        <c:crossAx val="132457984"/>
        <c:crosses val="autoZero"/>
        <c:auto val="1"/>
        <c:lblAlgn val="ctr"/>
        <c:lblOffset val="100"/>
        <c:noMultiLvlLbl val="0"/>
      </c:catAx>
      <c:valAx>
        <c:axId val="132457984"/>
        <c:scaling>
          <c:orientation val="minMax"/>
        </c:scaling>
        <c:delete val="1"/>
        <c:axPos val="l"/>
        <c:majorGridlines/>
        <c:title>
          <c:tx>
            <c:rich>
              <a:bodyPr/>
              <a:lstStyle/>
              <a:p>
                <a:pPr>
                  <a:defRPr sz="1050" b="1" i="0" u="none" strike="noStrike" baseline="0">
                    <a:solidFill>
                      <a:srgbClr val="000000"/>
                    </a:solidFill>
                    <a:latin typeface="Calibri"/>
                    <a:ea typeface="Calibri"/>
                    <a:cs typeface="Calibri"/>
                  </a:defRPr>
                </a:pPr>
                <a:r>
                  <a:rPr lang="pt-BR"/>
                  <a:t>Nº de municípios</a:t>
                </a:r>
              </a:p>
            </c:rich>
          </c:tx>
          <c:layout>
            <c:manualLayout>
              <c:xMode val="edge"/>
              <c:yMode val="edge"/>
              <c:x val="2.5404309491254716E-3"/>
              <c:y val="0.19871324907915924"/>
            </c:manualLayout>
          </c:layout>
          <c:overlay val="0"/>
          <c:spPr>
            <a:noFill/>
            <a:ln w="25400">
              <a:noFill/>
            </a:ln>
          </c:spPr>
        </c:title>
        <c:numFmt formatCode="General" sourceLinked="1"/>
        <c:majorTickMark val="out"/>
        <c:minorTickMark val="none"/>
        <c:tickLblPos val="none"/>
        <c:crossAx val="132456448"/>
        <c:crosses val="autoZero"/>
        <c:crossBetween val="between"/>
      </c:valAx>
      <c:spPr>
        <a:solidFill>
          <a:schemeClr val="bg2"/>
        </a:solidFill>
      </c:spPr>
    </c:plotArea>
    <c:legend>
      <c:legendPos val="r"/>
      <c:overlay val="0"/>
      <c:txPr>
        <a:bodyPr/>
        <a:lstStyle/>
        <a:p>
          <a:pPr>
            <a:defRPr sz="845" b="0" i="0" u="none" strike="noStrike" baseline="0">
              <a:solidFill>
                <a:srgbClr val="000000"/>
              </a:solidFill>
              <a:latin typeface="Calibri"/>
              <a:ea typeface="Calibri"/>
              <a:cs typeface="Calibri"/>
            </a:defRPr>
          </a:pPr>
          <a:endParaRPr lang="pt-BR"/>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985" footer="0.31496062000000985"/>
    <c:pageSetup orientation="portrait"/>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1"/>
          <c:order val="0"/>
          <c:tx>
            <c:v>[OD] ≥ 5 mg/l</c:v>
          </c:tx>
          <c:spPr>
            <a:solidFill>
              <a:srgbClr val="92D050"/>
            </a:solidFill>
          </c:spPr>
          <c:invertIfNegative val="0"/>
          <c:dLbls>
            <c:txPr>
              <a:bodyPr/>
              <a:lstStyle/>
              <a:p>
                <a:pPr>
                  <a:defRPr>
                    <a:latin typeface="Arial" pitchFamily="34" charset="0"/>
                    <a:cs typeface="Arial" pitchFamily="34" charset="0"/>
                  </a:defRPr>
                </a:pPr>
                <a:endParaRPr lang="pt-BR"/>
              </a:p>
            </c:txPr>
            <c:showLegendKey val="0"/>
            <c:showVal val="1"/>
            <c:showCatName val="0"/>
            <c:showSerName val="0"/>
            <c:showPercent val="0"/>
            <c:showBubbleSize val="0"/>
            <c:showLeaderLines val="0"/>
          </c:dLbls>
          <c:cat>
            <c:numLit>
              <c:formatCode>General</c:formatCode>
              <c:ptCount val="5"/>
              <c:pt idx="0">
                <c:v>2007</c:v>
              </c:pt>
              <c:pt idx="1">
                <c:v>2008</c:v>
              </c:pt>
              <c:pt idx="2">
                <c:v>2009</c:v>
              </c:pt>
              <c:pt idx="3">
                <c:v>2010</c:v>
              </c:pt>
              <c:pt idx="4">
                <c:v>2011</c:v>
              </c:pt>
            </c:numLit>
          </c:cat>
          <c:val>
            <c:numLit>
              <c:formatCode>General</c:formatCode>
              <c:ptCount val="5"/>
              <c:pt idx="0">
                <c:v>6</c:v>
              </c:pt>
              <c:pt idx="1">
                <c:v>10</c:v>
              </c:pt>
              <c:pt idx="2">
                <c:v>7</c:v>
              </c:pt>
              <c:pt idx="3">
                <c:v>10</c:v>
              </c:pt>
              <c:pt idx="4">
                <c:v>11</c:v>
              </c:pt>
            </c:numLit>
          </c:val>
        </c:ser>
        <c:ser>
          <c:idx val="2"/>
          <c:order val="1"/>
          <c:tx>
            <c:v>[OD] &lt; 5 mg/l</c:v>
          </c:tx>
          <c:spPr>
            <a:solidFill>
              <a:srgbClr val="FF0000"/>
            </a:solidFill>
          </c:spPr>
          <c:invertIfNegative val="0"/>
          <c:dLbls>
            <c:dLbl>
              <c:idx val="0"/>
              <c:delete val="1"/>
            </c:dLbl>
            <c:dLbl>
              <c:idx val="1"/>
              <c:delete val="1"/>
            </c:dLbl>
            <c:dLbl>
              <c:idx val="3"/>
              <c:delete val="1"/>
            </c:dLbl>
            <c:dLbl>
              <c:idx val="4"/>
              <c:delete val="1"/>
            </c:dLbl>
            <c:showLegendKey val="0"/>
            <c:showVal val="1"/>
            <c:showCatName val="0"/>
            <c:showSerName val="0"/>
            <c:showPercent val="0"/>
            <c:showBubbleSize val="0"/>
            <c:showLeaderLines val="0"/>
          </c:dLbls>
          <c:cat>
            <c:numLit>
              <c:formatCode>General</c:formatCode>
              <c:ptCount val="5"/>
              <c:pt idx="0">
                <c:v>2007</c:v>
              </c:pt>
              <c:pt idx="1">
                <c:v>2008</c:v>
              </c:pt>
              <c:pt idx="2">
                <c:v>2009</c:v>
              </c:pt>
              <c:pt idx="3">
                <c:v>2010</c:v>
              </c:pt>
              <c:pt idx="4">
                <c:v>2011</c:v>
              </c:pt>
            </c:numLit>
          </c:cat>
          <c:val>
            <c:numLit>
              <c:formatCode>General</c:formatCode>
              <c:ptCount val="5"/>
              <c:pt idx="0">
                <c:v>0</c:v>
              </c:pt>
              <c:pt idx="1">
                <c:v>0</c:v>
              </c:pt>
              <c:pt idx="2">
                <c:v>3</c:v>
              </c:pt>
              <c:pt idx="3">
                <c:v>0</c:v>
              </c:pt>
              <c:pt idx="4">
                <c:v>0</c:v>
              </c:pt>
            </c:numLit>
          </c:val>
        </c:ser>
        <c:dLbls>
          <c:showLegendKey val="0"/>
          <c:showVal val="0"/>
          <c:showCatName val="0"/>
          <c:showSerName val="0"/>
          <c:showPercent val="0"/>
          <c:showBubbleSize val="0"/>
        </c:dLbls>
        <c:gapWidth val="150"/>
        <c:overlap val="100"/>
        <c:axId val="134787456"/>
        <c:axId val="134788992"/>
      </c:barChart>
      <c:catAx>
        <c:axId val="134787456"/>
        <c:scaling>
          <c:orientation val="minMax"/>
        </c:scaling>
        <c:delete val="0"/>
        <c:axPos val="b"/>
        <c:numFmt formatCode="General" sourceLinked="1"/>
        <c:majorTickMark val="out"/>
        <c:minorTickMark val="none"/>
        <c:tickLblPos val="nextTo"/>
        <c:txPr>
          <a:bodyPr/>
          <a:lstStyle/>
          <a:p>
            <a:pPr>
              <a:defRPr>
                <a:latin typeface="Arial" pitchFamily="34" charset="0"/>
                <a:cs typeface="Arial" pitchFamily="34" charset="0"/>
              </a:defRPr>
            </a:pPr>
            <a:endParaRPr lang="pt-BR"/>
          </a:p>
        </c:txPr>
        <c:crossAx val="134788992"/>
        <c:crosses val="autoZero"/>
        <c:auto val="1"/>
        <c:lblAlgn val="ctr"/>
        <c:lblOffset val="100"/>
        <c:noMultiLvlLbl val="0"/>
      </c:catAx>
      <c:valAx>
        <c:axId val="134788992"/>
        <c:scaling>
          <c:orientation val="minMax"/>
        </c:scaling>
        <c:delete val="0"/>
        <c:axPos val="l"/>
        <c:majorGridlines/>
        <c:title>
          <c:tx>
            <c:rich>
              <a:bodyPr rot="-5400000" vert="horz"/>
              <a:lstStyle/>
              <a:p>
                <a:pPr>
                  <a:defRPr b="0">
                    <a:latin typeface="Arial" pitchFamily="34" charset="0"/>
                    <a:cs typeface="Arial" pitchFamily="34" charset="0"/>
                  </a:defRPr>
                </a:pPr>
                <a:r>
                  <a:rPr lang="pt-BR" b="0">
                    <a:latin typeface="Arial" pitchFamily="34" charset="0"/>
                    <a:cs typeface="Arial" pitchFamily="34" charset="0"/>
                  </a:rPr>
                  <a:t>nº de amostras</a:t>
                </a:r>
              </a:p>
            </c:rich>
          </c:tx>
          <c:overlay val="0"/>
        </c:title>
        <c:numFmt formatCode="General" sourceLinked="1"/>
        <c:majorTickMark val="out"/>
        <c:minorTickMark val="none"/>
        <c:tickLblPos val="nextTo"/>
        <c:txPr>
          <a:bodyPr/>
          <a:lstStyle/>
          <a:p>
            <a:pPr>
              <a:defRPr>
                <a:latin typeface="Arial" pitchFamily="34" charset="0"/>
                <a:cs typeface="Arial" pitchFamily="34" charset="0"/>
              </a:defRPr>
            </a:pPr>
            <a:endParaRPr lang="pt-BR"/>
          </a:p>
        </c:txPr>
        <c:crossAx val="134787456"/>
        <c:crosses val="autoZero"/>
        <c:crossBetween val="between"/>
      </c:valAx>
    </c:plotArea>
    <c:legend>
      <c:legendPos val="r"/>
      <c:overlay val="0"/>
      <c:txPr>
        <a:bodyPr/>
        <a:lstStyle/>
        <a:p>
          <a:pPr>
            <a:defRPr>
              <a:latin typeface="Arial" pitchFamily="34" charset="0"/>
              <a:cs typeface="Arial" pitchFamily="34" charset="0"/>
            </a:defRPr>
          </a:pPr>
          <a:endParaRPr lang="pt-BR"/>
        </a:p>
      </c:txPr>
    </c:legend>
    <c:plotVisOnly val="1"/>
    <c:dispBlanksAs val="gap"/>
    <c:showDLblsOverMax val="0"/>
  </c:chart>
  <c:printSettings>
    <c:headerFooter/>
    <c:pageMargins b="0.78740157499999996" l="0.511811024" r="0.511811024" t="0.78740157499999996" header="0.31496062000000752" footer="0.3149606200000075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88429571303594"/>
          <c:y val="6.9444444444444503E-2"/>
          <c:w val="0.81056014873139492"/>
          <c:h val="0.6872047244094488"/>
        </c:manualLayout>
      </c:layout>
      <c:barChart>
        <c:barDir val="col"/>
        <c:grouping val="stacked"/>
        <c:varyColors val="0"/>
        <c:ser>
          <c:idx val="0"/>
          <c:order val="0"/>
          <c:tx>
            <c:v>Ótima</c:v>
          </c:tx>
          <c:spPr>
            <a:solidFill>
              <a:srgbClr val="0066CC"/>
            </a:solidFill>
          </c:spPr>
          <c:invertIfNegative val="0"/>
          <c:dLbls>
            <c:dLbl>
              <c:idx val="0"/>
              <c:delete val="1"/>
            </c:dLbl>
            <c:dLbl>
              <c:idx val="1"/>
              <c:delete val="1"/>
            </c:dLbl>
            <c:dLbl>
              <c:idx val="2"/>
              <c:delete val="1"/>
            </c:dLbl>
            <c:txPr>
              <a:bodyPr/>
              <a:lstStyle/>
              <a:p>
                <a:pPr>
                  <a:defRPr>
                    <a:solidFill>
                      <a:schemeClr val="bg1"/>
                    </a:solidFill>
                    <a:latin typeface="Arial" pitchFamily="34" charset="0"/>
                    <a:cs typeface="Arial" pitchFamily="34" charset="0"/>
                  </a:defRPr>
                </a:pPr>
                <a:endParaRPr lang="pt-BR"/>
              </a:p>
            </c:txPr>
            <c:showLegendKey val="0"/>
            <c:showVal val="1"/>
            <c:showCatName val="0"/>
            <c:showSerName val="0"/>
            <c:showPercent val="0"/>
            <c:showBubbleSize val="0"/>
            <c:showLeaderLines val="0"/>
          </c:dLbls>
          <c:cat>
            <c:numLit>
              <c:formatCode>General</c:formatCode>
              <c:ptCount val="5"/>
              <c:pt idx="0">
                <c:v>2007</c:v>
              </c:pt>
              <c:pt idx="1">
                <c:v>2008</c:v>
              </c:pt>
              <c:pt idx="2">
                <c:v>2009</c:v>
              </c:pt>
              <c:pt idx="3">
                <c:v>2010</c:v>
              </c:pt>
              <c:pt idx="4">
                <c:v>2011</c:v>
              </c:pt>
            </c:numLit>
          </c:cat>
          <c:val>
            <c:numLit>
              <c:formatCode>General</c:formatCode>
              <c:ptCount val="5"/>
              <c:pt idx="0">
                <c:v>0</c:v>
              </c:pt>
              <c:pt idx="1">
                <c:v>0</c:v>
              </c:pt>
              <c:pt idx="2">
                <c:v>0</c:v>
              </c:pt>
              <c:pt idx="3">
                <c:v>1</c:v>
              </c:pt>
              <c:pt idx="4">
                <c:v>1</c:v>
              </c:pt>
            </c:numLit>
          </c:val>
        </c:ser>
        <c:ser>
          <c:idx val="1"/>
          <c:order val="1"/>
          <c:tx>
            <c:v>Boa</c:v>
          </c:tx>
          <c:spPr>
            <a:solidFill>
              <a:srgbClr val="2CB22C"/>
            </a:solidFill>
          </c:spPr>
          <c:invertIfNegative val="0"/>
          <c:dLbls>
            <c:txPr>
              <a:bodyPr/>
              <a:lstStyle/>
              <a:p>
                <a:pPr>
                  <a:defRPr>
                    <a:latin typeface="Arial" pitchFamily="34" charset="0"/>
                    <a:cs typeface="Arial" pitchFamily="34" charset="0"/>
                  </a:defRPr>
                </a:pPr>
                <a:endParaRPr lang="pt-BR"/>
              </a:p>
            </c:txPr>
            <c:showLegendKey val="0"/>
            <c:showVal val="1"/>
            <c:showCatName val="0"/>
            <c:showSerName val="0"/>
            <c:showPercent val="0"/>
            <c:showBubbleSize val="0"/>
            <c:showLeaderLines val="0"/>
          </c:dLbls>
          <c:cat>
            <c:numLit>
              <c:formatCode>General</c:formatCode>
              <c:ptCount val="5"/>
              <c:pt idx="0">
                <c:v>2007</c:v>
              </c:pt>
              <c:pt idx="1">
                <c:v>2008</c:v>
              </c:pt>
              <c:pt idx="2">
                <c:v>2009</c:v>
              </c:pt>
              <c:pt idx="3">
                <c:v>2010</c:v>
              </c:pt>
              <c:pt idx="4">
                <c:v>2011</c:v>
              </c:pt>
            </c:numLit>
          </c:cat>
          <c:val>
            <c:numLit>
              <c:formatCode>General</c:formatCode>
              <c:ptCount val="5"/>
              <c:pt idx="0">
                <c:v>2</c:v>
              </c:pt>
              <c:pt idx="1">
                <c:v>4</c:v>
              </c:pt>
              <c:pt idx="2">
                <c:v>1</c:v>
              </c:pt>
              <c:pt idx="3">
                <c:v>1</c:v>
              </c:pt>
              <c:pt idx="4">
                <c:v>1</c:v>
              </c:pt>
            </c:numLit>
          </c:val>
        </c:ser>
        <c:ser>
          <c:idx val="2"/>
          <c:order val="2"/>
          <c:tx>
            <c:v>Regular</c:v>
          </c:tx>
          <c:spPr>
            <a:solidFill>
              <a:srgbClr val="FFFF00"/>
            </a:solidFill>
          </c:spPr>
          <c:invertIfNegative val="0"/>
          <c:dLbls>
            <c:dLbl>
              <c:idx val="0"/>
              <c:delete val="1"/>
            </c:dLbl>
            <c:dLbl>
              <c:idx val="3"/>
              <c:delete val="1"/>
            </c:dLbl>
            <c:txPr>
              <a:bodyPr/>
              <a:lstStyle/>
              <a:p>
                <a:pPr>
                  <a:defRPr>
                    <a:latin typeface="Arial" pitchFamily="34" charset="0"/>
                    <a:cs typeface="Arial" pitchFamily="34" charset="0"/>
                  </a:defRPr>
                </a:pPr>
                <a:endParaRPr lang="pt-BR"/>
              </a:p>
            </c:txPr>
            <c:showLegendKey val="0"/>
            <c:showVal val="1"/>
            <c:showCatName val="0"/>
            <c:showSerName val="0"/>
            <c:showPercent val="0"/>
            <c:showBubbleSize val="0"/>
            <c:showLeaderLines val="0"/>
          </c:dLbls>
          <c:cat>
            <c:numLit>
              <c:formatCode>General</c:formatCode>
              <c:ptCount val="5"/>
              <c:pt idx="0">
                <c:v>2007</c:v>
              </c:pt>
              <c:pt idx="1">
                <c:v>2008</c:v>
              </c:pt>
              <c:pt idx="2">
                <c:v>2009</c:v>
              </c:pt>
              <c:pt idx="3">
                <c:v>2010</c:v>
              </c:pt>
              <c:pt idx="4">
                <c:v>2011</c:v>
              </c:pt>
            </c:numLit>
          </c:cat>
          <c:val>
            <c:numLit>
              <c:formatCode>General</c:formatCode>
              <c:ptCount val="5"/>
              <c:pt idx="0">
                <c:v>0</c:v>
              </c:pt>
              <c:pt idx="1">
                <c:v>1</c:v>
              </c:pt>
              <c:pt idx="2">
                <c:v>2</c:v>
              </c:pt>
              <c:pt idx="3">
                <c:v>0</c:v>
              </c:pt>
              <c:pt idx="4">
                <c:v>2</c:v>
              </c:pt>
            </c:numLit>
          </c:val>
        </c:ser>
        <c:ser>
          <c:idx val="3"/>
          <c:order val="3"/>
          <c:tx>
            <c:v>Ruim</c:v>
          </c:tx>
          <c:spPr>
            <a:solidFill>
              <a:srgbClr val="FF9900"/>
            </a:solidFill>
          </c:spPr>
          <c:invertIfNegative val="0"/>
          <c:dLbls>
            <c:dLbl>
              <c:idx val="1"/>
              <c:delete val="1"/>
            </c:dLbl>
            <c:dLbl>
              <c:idx val="2"/>
              <c:delete val="1"/>
            </c:dLbl>
            <c:txPr>
              <a:bodyPr/>
              <a:lstStyle/>
              <a:p>
                <a:pPr>
                  <a:defRPr>
                    <a:latin typeface="Arial" pitchFamily="34" charset="0"/>
                    <a:cs typeface="Arial" pitchFamily="34" charset="0"/>
                  </a:defRPr>
                </a:pPr>
                <a:endParaRPr lang="pt-BR"/>
              </a:p>
            </c:txPr>
            <c:showLegendKey val="0"/>
            <c:showVal val="1"/>
            <c:showCatName val="0"/>
            <c:showSerName val="0"/>
            <c:showPercent val="0"/>
            <c:showBubbleSize val="0"/>
            <c:showLeaderLines val="0"/>
          </c:dLbls>
          <c:cat>
            <c:numLit>
              <c:formatCode>General</c:formatCode>
              <c:ptCount val="5"/>
              <c:pt idx="0">
                <c:v>2007</c:v>
              </c:pt>
              <c:pt idx="1">
                <c:v>2008</c:v>
              </c:pt>
              <c:pt idx="2">
                <c:v>2009</c:v>
              </c:pt>
              <c:pt idx="3">
                <c:v>2010</c:v>
              </c:pt>
              <c:pt idx="4">
                <c:v>2011</c:v>
              </c:pt>
            </c:numLit>
          </c:cat>
          <c:val>
            <c:numLit>
              <c:formatCode>General</c:formatCode>
              <c:ptCount val="5"/>
              <c:pt idx="0">
                <c:v>1</c:v>
              </c:pt>
              <c:pt idx="1">
                <c:v>0</c:v>
              </c:pt>
              <c:pt idx="2">
                <c:v>0</c:v>
              </c:pt>
              <c:pt idx="3">
                <c:v>1</c:v>
              </c:pt>
              <c:pt idx="4">
                <c:v>1</c:v>
              </c:pt>
            </c:numLit>
          </c:val>
        </c:ser>
        <c:ser>
          <c:idx val="4"/>
          <c:order val="4"/>
          <c:tx>
            <c:v>Péssima</c:v>
          </c:tx>
          <c:spPr>
            <a:solidFill>
              <a:srgbClr val="FF0000"/>
            </a:solidFill>
          </c:spPr>
          <c:invertIfNegative val="0"/>
          <c:cat>
            <c:numLit>
              <c:formatCode>General</c:formatCode>
              <c:ptCount val="5"/>
              <c:pt idx="0">
                <c:v>2007</c:v>
              </c:pt>
              <c:pt idx="1">
                <c:v>2008</c:v>
              </c:pt>
              <c:pt idx="2">
                <c:v>2009</c:v>
              </c:pt>
              <c:pt idx="3">
                <c:v>2010</c:v>
              </c:pt>
              <c:pt idx="4">
                <c:v>2011</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150"/>
        <c:overlap val="100"/>
        <c:axId val="134920832"/>
        <c:axId val="134939008"/>
      </c:barChart>
      <c:catAx>
        <c:axId val="134920832"/>
        <c:scaling>
          <c:orientation val="minMax"/>
        </c:scaling>
        <c:delete val="0"/>
        <c:axPos val="b"/>
        <c:numFmt formatCode="General" sourceLinked="1"/>
        <c:majorTickMark val="out"/>
        <c:minorTickMark val="none"/>
        <c:tickLblPos val="nextTo"/>
        <c:txPr>
          <a:bodyPr/>
          <a:lstStyle/>
          <a:p>
            <a:pPr>
              <a:defRPr>
                <a:latin typeface="Arial" pitchFamily="34" charset="0"/>
                <a:cs typeface="Arial" pitchFamily="34" charset="0"/>
              </a:defRPr>
            </a:pPr>
            <a:endParaRPr lang="pt-BR"/>
          </a:p>
        </c:txPr>
        <c:crossAx val="134939008"/>
        <c:crosses val="autoZero"/>
        <c:auto val="1"/>
        <c:lblAlgn val="ctr"/>
        <c:lblOffset val="100"/>
        <c:noMultiLvlLbl val="0"/>
      </c:catAx>
      <c:valAx>
        <c:axId val="134939008"/>
        <c:scaling>
          <c:orientation val="minMax"/>
        </c:scaling>
        <c:delete val="0"/>
        <c:axPos val="l"/>
        <c:majorGridlines/>
        <c:title>
          <c:tx>
            <c:rich>
              <a:bodyPr rot="-5400000" vert="horz"/>
              <a:lstStyle/>
              <a:p>
                <a:pPr>
                  <a:defRPr b="0">
                    <a:latin typeface="Arial" pitchFamily="34" charset="0"/>
                    <a:cs typeface="Arial" pitchFamily="34" charset="0"/>
                  </a:defRPr>
                </a:pPr>
                <a:r>
                  <a:rPr lang="pt-BR" b="0">
                    <a:latin typeface="Arial" pitchFamily="34" charset="0"/>
                    <a:cs typeface="Arial" pitchFamily="34" charset="0"/>
                  </a:rPr>
                  <a:t>nº de praias</a:t>
                </a:r>
              </a:p>
            </c:rich>
          </c:tx>
          <c:layout>
            <c:manualLayout>
              <c:xMode val="edge"/>
              <c:yMode val="edge"/>
              <c:x val="3.0555504091400343E-2"/>
              <c:y val="0.32407393131803264"/>
            </c:manualLayout>
          </c:layout>
          <c:overlay val="0"/>
        </c:title>
        <c:numFmt formatCode="General" sourceLinked="1"/>
        <c:majorTickMark val="out"/>
        <c:minorTickMark val="none"/>
        <c:tickLblPos val="nextTo"/>
        <c:txPr>
          <a:bodyPr/>
          <a:lstStyle/>
          <a:p>
            <a:pPr>
              <a:defRPr>
                <a:latin typeface="Arial" pitchFamily="34" charset="0"/>
                <a:cs typeface="Arial" pitchFamily="34" charset="0"/>
              </a:defRPr>
            </a:pPr>
            <a:endParaRPr lang="pt-BR"/>
          </a:p>
        </c:txPr>
        <c:crossAx val="134920832"/>
        <c:crosses val="autoZero"/>
        <c:crossBetween val="between"/>
      </c:valAx>
    </c:plotArea>
    <c:legend>
      <c:legendPos val="b"/>
      <c:overlay val="0"/>
      <c:txPr>
        <a:bodyPr/>
        <a:lstStyle/>
        <a:p>
          <a:pPr>
            <a:defRPr>
              <a:latin typeface="Arial" pitchFamily="34" charset="0"/>
              <a:cs typeface="Arial" pitchFamily="34" charset="0"/>
            </a:defRPr>
          </a:pPr>
          <a:endParaRPr lang="pt-BR"/>
        </a:p>
      </c:txPr>
    </c:legend>
    <c:plotVisOnly val="1"/>
    <c:dispBlanksAs val="gap"/>
    <c:showDLblsOverMax val="0"/>
  </c:chart>
  <c:printSettings>
    <c:headerFooter/>
    <c:pageMargins b="0.78740157499999996" l="0.511811024" r="0.511811024" t="0.78740157499999996" header="0.31496062000000596" footer="0.31496062000000596"/>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98169460336667"/>
          <c:y val="5.0842855905450485E-2"/>
          <c:w val="0.8104440187437667"/>
          <c:h val="0.7246093252421496"/>
        </c:manualLayout>
      </c:layout>
      <c:barChart>
        <c:barDir val="col"/>
        <c:grouping val="stacked"/>
        <c:varyColors val="0"/>
        <c:ser>
          <c:idx val="0"/>
          <c:order val="0"/>
          <c:tx>
            <c:v>Própria</c:v>
          </c:tx>
          <c:spPr>
            <a:solidFill>
              <a:srgbClr val="33CC33"/>
            </a:solidFill>
          </c:spPr>
          <c:invertIfNegative val="0"/>
          <c:dLbls>
            <c:txPr>
              <a:bodyPr/>
              <a:lstStyle/>
              <a:p>
                <a:pPr>
                  <a:defRPr>
                    <a:latin typeface="Arial" pitchFamily="34" charset="0"/>
                    <a:cs typeface="Arial" pitchFamily="34" charset="0"/>
                  </a:defRPr>
                </a:pPr>
                <a:endParaRPr lang="pt-BR"/>
              </a:p>
            </c:txPr>
            <c:showLegendKey val="0"/>
            <c:showVal val="1"/>
            <c:showCatName val="0"/>
            <c:showSerName val="0"/>
            <c:showPercent val="0"/>
            <c:showBubbleSize val="0"/>
            <c:showLeaderLines val="0"/>
          </c:dLbls>
          <c:cat>
            <c:numLit>
              <c:formatCode>General</c:formatCode>
              <c:ptCount val="5"/>
              <c:pt idx="0">
                <c:v>2007</c:v>
              </c:pt>
              <c:pt idx="1">
                <c:v>2008</c:v>
              </c:pt>
              <c:pt idx="2">
                <c:v>2009</c:v>
              </c:pt>
              <c:pt idx="3">
                <c:v>2010</c:v>
              </c:pt>
              <c:pt idx="4">
                <c:v>2011</c:v>
              </c:pt>
            </c:numLit>
          </c:cat>
          <c:val>
            <c:numLit>
              <c:formatCode>General</c:formatCode>
              <c:ptCount val="5"/>
              <c:pt idx="0">
                <c:v>251</c:v>
              </c:pt>
              <c:pt idx="1">
                <c:v>265</c:v>
              </c:pt>
              <c:pt idx="2">
                <c:v>254</c:v>
              </c:pt>
              <c:pt idx="3">
                <c:v>157</c:v>
              </c:pt>
              <c:pt idx="4">
                <c:v>260</c:v>
              </c:pt>
            </c:numLit>
          </c:val>
        </c:ser>
        <c:ser>
          <c:idx val="1"/>
          <c:order val="1"/>
          <c:tx>
            <c:v>Imprópria</c:v>
          </c:tx>
          <c:spPr>
            <a:solidFill>
              <a:srgbClr val="FF0000"/>
            </a:solidFill>
          </c:spPr>
          <c:invertIfNegative val="0"/>
          <c:dLbls>
            <c:txPr>
              <a:bodyPr/>
              <a:lstStyle/>
              <a:p>
                <a:pPr>
                  <a:defRPr>
                    <a:latin typeface="Arial" pitchFamily="34" charset="0"/>
                    <a:cs typeface="Arial" pitchFamily="34" charset="0"/>
                  </a:defRPr>
                </a:pPr>
                <a:endParaRPr lang="pt-BR"/>
              </a:p>
            </c:txPr>
            <c:showLegendKey val="0"/>
            <c:showVal val="1"/>
            <c:showCatName val="0"/>
            <c:showSerName val="0"/>
            <c:showPercent val="0"/>
            <c:showBubbleSize val="0"/>
            <c:showLeaderLines val="0"/>
          </c:dLbls>
          <c:cat>
            <c:numLit>
              <c:formatCode>General</c:formatCode>
              <c:ptCount val="5"/>
              <c:pt idx="0">
                <c:v>2007</c:v>
              </c:pt>
              <c:pt idx="1">
                <c:v>2008</c:v>
              </c:pt>
              <c:pt idx="2">
                <c:v>2009</c:v>
              </c:pt>
              <c:pt idx="3">
                <c:v>2010</c:v>
              </c:pt>
              <c:pt idx="4">
                <c:v>2011</c:v>
              </c:pt>
            </c:numLit>
          </c:cat>
          <c:val>
            <c:numLit>
              <c:formatCode>General</c:formatCode>
              <c:ptCount val="5"/>
              <c:pt idx="0">
                <c:v>9</c:v>
              </c:pt>
              <c:pt idx="1">
                <c:v>0</c:v>
              </c:pt>
              <c:pt idx="2">
                <c:v>6</c:v>
              </c:pt>
              <c:pt idx="3">
                <c:v>3</c:v>
              </c:pt>
              <c:pt idx="4">
                <c:v>0</c:v>
              </c:pt>
            </c:numLit>
          </c:val>
        </c:ser>
        <c:dLbls>
          <c:showLegendKey val="0"/>
          <c:showVal val="0"/>
          <c:showCatName val="0"/>
          <c:showSerName val="0"/>
          <c:showPercent val="0"/>
          <c:showBubbleSize val="0"/>
        </c:dLbls>
        <c:gapWidth val="150"/>
        <c:overlap val="100"/>
        <c:axId val="134972928"/>
        <c:axId val="134974464"/>
      </c:barChart>
      <c:catAx>
        <c:axId val="134972928"/>
        <c:scaling>
          <c:orientation val="minMax"/>
        </c:scaling>
        <c:delete val="0"/>
        <c:axPos val="b"/>
        <c:numFmt formatCode="General" sourceLinked="1"/>
        <c:majorTickMark val="out"/>
        <c:minorTickMark val="none"/>
        <c:tickLblPos val="nextTo"/>
        <c:txPr>
          <a:bodyPr/>
          <a:lstStyle/>
          <a:p>
            <a:pPr>
              <a:defRPr>
                <a:latin typeface="Arial" pitchFamily="34" charset="0"/>
                <a:cs typeface="Arial" pitchFamily="34" charset="0"/>
              </a:defRPr>
            </a:pPr>
            <a:endParaRPr lang="pt-BR"/>
          </a:p>
        </c:txPr>
        <c:crossAx val="134974464"/>
        <c:crosses val="autoZero"/>
        <c:auto val="1"/>
        <c:lblAlgn val="ctr"/>
        <c:lblOffset val="100"/>
        <c:noMultiLvlLbl val="0"/>
      </c:catAx>
      <c:valAx>
        <c:axId val="134974464"/>
        <c:scaling>
          <c:orientation val="minMax"/>
        </c:scaling>
        <c:delete val="0"/>
        <c:axPos val="l"/>
        <c:majorGridlines/>
        <c:title>
          <c:tx>
            <c:rich>
              <a:bodyPr rot="-5400000" vert="horz"/>
              <a:lstStyle/>
              <a:p>
                <a:pPr>
                  <a:defRPr b="0">
                    <a:latin typeface="Arial" pitchFamily="34" charset="0"/>
                    <a:cs typeface="Arial" pitchFamily="34" charset="0"/>
                  </a:defRPr>
                </a:pPr>
                <a:r>
                  <a:rPr lang="pt-BR" b="0">
                    <a:latin typeface="Arial" pitchFamily="34" charset="0"/>
                    <a:cs typeface="Arial" pitchFamily="34" charset="0"/>
                  </a:rPr>
                  <a:t>nº  de amostras</a:t>
                </a:r>
              </a:p>
            </c:rich>
          </c:tx>
          <c:layout/>
          <c:overlay val="0"/>
        </c:title>
        <c:numFmt formatCode="General" sourceLinked="1"/>
        <c:majorTickMark val="out"/>
        <c:minorTickMark val="none"/>
        <c:tickLblPos val="nextTo"/>
        <c:txPr>
          <a:bodyPr/>
          <a:lstStyle/>
          <a:p>
            <a:pPr>
              <a:defRPr>
                <a:latin typeface="Arial" pitchFamily="34" charset="0"/>
                <a:cs typeface="Arial" pitchFamily="34" charset="0"/>
              </a:defRPr>
            </a:pPr>
            <a:endParaRPr lang="pt-BR"/>
          </a:p>
        </c:txPr>
        <c:crossAx val="134972928"/>
        <c:crosses val="autoZero"/>
        <c:crossBetween val="between"/>
      </c:valAx>
    </c:plotArea>
    <c:legend>
      <c:legendPos val="b"/>
      <c:layout/>
      <c:overlay val="0"/>
      <c:txPr>
        <a:bodyPr/>
        <a:lstStyle/>
        <a:p>
          <a:pPr>
            <a:defRPr>
              <a:latin typeface="Arial" pitchFamily="34" charset="0"/>
              <a:cs typeface="Arial" pitchFamily="34" charset="0"/>
            </a:defRPr>
          </a:pPr>
          <a:endParaRPr lang="pt-BR"/>
        </a:p>
      </c:txPr>
    </c:legend>
    <c:plotVisOnly val="1"/>
    <c:dispBlanksAs val="gap"/>
    <c:showDLblsOverMax val="0"/>
  </c:chart>
  <c:printSettings>
    <c:headerFooter/>
    <c:pageMargins b="0.78740157499999996" l="0.511811024" r="0.511811024" t="0.78740157499999996" header="0.31496062000000452" footer="0.3149606200000045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55702349286876"/>
          <c:y val="7.1197636015992133E-2"/>
          <c:w val="0.74361476627502165"/>
          <c:h val="0.72168512870755153"/>
        </c:manualLayout>
      </c:layout>
      <c:barChart>
        <c:barDir val="col"/>
        <c:grouping val="stacked"/>
        <c:varyColors val="0"/>
        <c:ser>
          <c:idx val="0"/>
          <c:order val="0"/>
          <c:tx>
            <c:strRef>
              <c:f>'Base de Cálculo'!$D$177</c:f>
              <c:strCache>
                <c:ptCount val="1"/>
                <c:pt idx="0">
                  <c:v>Demanda superficial </c:v>
                </c:pt>
              </c:strCache>
            </c:strRef>
          </c:tx>
          <c:spPr>
            <a:solidFill>
              <a:srgbClr val="0066CC"/>
            </a:solidFill>
            <a:ln w="25400">
              <a:noFill/>
            </a:ln>
          </c:spPr>
          <c:invertIfNegative val="0"/>
          <c:dLbls>
            <c:dLbl>
              <c:idx val="0"/>
              <c:tx>
                <c:rich>
                  <a:bodyPr/>
                  <a:lstStyle/>
                  <a:p>
                    <a:r>
                      <a:rPr lang="pt-BR" sz="1000"/>
                      <a:t>96%</a:t>
                    </a:r>
                  </a:p>
                </c:rich>
              </c:tx>
              <c:showLegendKey val="0"/>
              <c:showVal val="0"/>
              <c:showCatName val="0"/>
              <c:showSerName val="0"/>
              <c:showPercent val="0"/>
              <c:showBubbleSize val="0"/>
            </c:dLbl>
            <c:dLbl>
              <c:idx val="1"/>
              <c:layout>
                <c:manualLayout>
                  <c:x val="2.7014430228951202E-3"/>
                  <c:y val="-8.7394618105104342E-4"/>
                </c:manualLayout>
              </c:layout>
              <c:tx>
                <c:rich>
                  <a:bodyPr/>
                  <a:lstStyle/>
                  <a:p>
                    <a:r>
                      <a:rPr lang="pt-BR" sz="1000"/>
                      <a:t>98%</a:t>
                    </a:r>
                  </a:p>
                </c:rich>
              </c:tx>
              <c:dLblPos val="ctr"/>
              <c:showLegendKey val="0"/>
              <c:showVal val="0"/>
              <c:showCatName val="0"/>
              <c:showSerName val="0"/>
              <c:showPercent val="0"/>
              <c:showBubbleSize val="0"/>
            </c:dLbl>
            <c:dLbl>
              <c:idx val="2"/>
              <c:tx>
                <c:rich>
                  <a:bodyPr/>
                  <a:lstStyle/>
                  <a:p>
                    <a:r>
                      <a:rPr lang="pt-BR" sz="1000"/>
                      <a:t>98%</a:t>
                    </a:r>
                  </a:p>
                </c:rich>
              </c:tx>
              <c:showLegendKey val="0"/>
              <c:showVal val="0"/>
              <c:showCatName val="0"/>
              <c:showSerName val="0"/>
              <c:showPercent val="0"/>
              <c:showBubbleSize val="0"/>
            </c:dLbl>
            <c:dLbl>
              <c:idx val="3"/>
              <c:tx>
                <c:rich>
                  <a:bodyPr/>
                  <a:lstStyle/>
                  <a:p>
                    <a:r>
                      <a:rPr lang="pt-BR" sz="1000"/>
                      <a:t>98%</a:t>
                    </a:r>
                  </a:p>
                </c:rich>
              </c:tx>
              <c:showLegendKey val="0"/>
              <c:showVal val="0"/>
              <c:showCatName val="0"/>
              <c:showSerName val="0"/>
              <c:showPercent val="0"/>
              <c:showBubbleSize val="0"/>
            </c:dLbl>
            <c:dLbl>
              <c:idx val="4"/>
              <c:tx>
                <c:rich>
                  <a:bodyPr/>
                  <a:lstStyle/>
                  <a:p>
                    <a:r>
                      <a:rPr lang="en-US"/>
                      <a:t>98%</a:t>
                    </a:r>
                  </a:p>
                </c:rich>
              </c:tx>
              <c:showLegendKey val="0"/>
              <c:showVal val="1"/>
              <c:showCatName val="0"/>
              <c:showSerName val="0"/>
              <c:showPercent val="0"/>
              <c:showBubbleSize val="0"/>
            </c:dLbl>
            <c:spPr>
              <a:noFill/>
              <a:ln w="25400">
                <a:noFill/>
              </a:ln>
            </c:spPr>
            <c:txPr>
              <a:bodyPr/>
              <a:lstStyle/>
              <a:p>
                <a:pPr>
                  <a:defRPr sz="1000" b="0" i="0" u="none" strike="noStrike" baseline="0">
                    <a:solidFill>
                      <a:srgbClr val="FFFFFF"/>
                    </a:solidFill>
                    <a:latin typeface="Arial"/>
                    <a:ea typeface="Arial"/>
                    <a:cs typeface="Arial"/>
                  </a:defRPr>
                </a:pPr>
                <a:endParaRPr lang="pt-BR"/>
              </a:p>
            </c:txPr>
            <c:showLegendKey val="0"/>
            <c:showVal val="1"/>
            <c:showCatName val="0"/>
            <c:showSerName val="0"/>
            <c:showPercent val="0"/>
            <c:showBubbleSize val="0"/>
            <c:showLeaderLines val="0"/>
          </c:dLbls>
          <c:cat>
            <c:numRef>
              <c:f>'Base de Cálculo'!$C$178:$C$182</c:f>
              <c:numCache>
                <c:formatCode>General</c:formatCode>
                <c:ptCount val="5"/>
                <c:pt idx="0">
                  <c:v>2007</c:v>
                </c:pt>
                <c:pt idx="1">
                  <c:v>2008</c:v>
                </c:pt>
                <c:pt idx="2">
                  <c:v>2009</c:v>
                </c:pt>
                <c:pt idx="3">
                  <c:v>2010</c:v>
                </c:pt>
                <c:pt idx="4">
                  <c:v>2011</c:v>
                </c:pt>
              </c:numCache>
            </c:numRef>
          </c:cat>
          <c:val>
            <c:numRef>
              <c:f>'Base de Cálculo'!$D$178:$D$182</c:f>
              <c:numCache>
                <c:formatCode>#,##0.0</c:formatCode>
                <c:ptCount val="5"/>
                <c:pt idx="0">
                  <c:v>1.881</c:v>
                </c:pt>
                <c:pt idx="1">
                  <c:v>3.0579999999999998</c:v>
                </c:pt>
                <c:pt idx="2">
                  <c:v>3.06</c:v>
                </c:pt>
                <c:pt idx="3">
                  <c:v>3.21</c:v>
                </c:pt>
                <c:pt idx="4">
                  <c:v>3.22325638562309</c:v>
                </c:pt>
              </c:numCache>
            </c:numRef>
          </c:val>
        </c:ser>
        <c:ser>
          <c:idx val="1"/>
          <c:order val="1"/>
          <c:tx>
            <c:strRef>
              <c:f>'Base de Cálculo'!$E$177</c:f>
              <c:strCache>
                <c:ptCount val="1"/>
                <c:pt idx="0">
                  <c:v>Demanda subterrânea </c:v>
                </c:pt>
              </c:strCache>
            </c:strRef>
          </c:tx>
          <c:spPr>
            <a:solidFill>
              <a:srgbClr val="00CCFF"/>
            </a:solidFill>
            <a:ln w="25400">
              <a:noFill/>
            </a:ln>
          </c:spPr>
          <c:invertIfNegative val="0"/>
          <c:dLbls>
            <c:dLbl>
              <c:idx val="0"/>
              <c:tx>
                <c:rich>
                  <a:bodyPr/>
                  <a:lstStyle/>
                  <a:p>
                    <a:r>
                      <a:rPr lang="pt-BR" sz="1000"/>
                      <a:t>4%</a:t>
                    </a:r>
                  </a:p>
                </c:rich>
              </c:tx>
              <c:showLegendKey val="0"/>
              <c:showVal val="0"/>
              <c:showCatName val="0"/>
              <c:showSerName val="0"/>
              <c:showPercent val="0"/>
              <c:showBubbleSize val="0"/>
            </c:dLbl>
            <c:dLbl>
              <c:idx val="1"/>
              <c:tx>
                <c:rich>
                  <a:bodyPr/>
                  <a:lstStyle/>
                  <a:p>
                    <a:r>
                      <a:rPr lang="pt-BR" sz="1000"/>
                      <a:t>2%</a:t>
                    </a:r>
                  </a:p>
                </c:rich>
              </c:tx>
              <c:showLegendKey val="0"/>
              <c:showVal val="0"/>
              <c:showCatName val="0"/>
              <c:showSerName val="0"/>
              <c:showPercent val="0"/>
              <c:showBubbleSize val="0"/>
            </c:dLbl>
            <c:dLbl>
              <c:idx val="2"/>
              <c:tx>
                <c:rich>
                  <a:bodyPr/>
                  <a:lstStyle/>
                  <a:p>
                    <a:r>
                      <a:rPr lang="pt-BR" sz="1000"/>
                      <a:t>2%</a:t>
                    </a:r>
                  </a:p>
                </c:rich>
              </c:tx>
              <c:showLegendKey val="0"/>
              <c:showVal val="0"/>
              <c:showCatName val="0"/>
              <c:showSerName val="0"/>
              <c:showPercent val="0"/>
              <c:showBubbleSize val="0"/>
            </c:dLbl>
            <c:dLbl>
              <c:idx val="3"/>
              <c:tx>
                <c:rich>
                  <a:bodyPr/>
                  <a:lstStyle/>
                  <a:p>
                    <a:r>
                      <a:rPr lang="pt-BR" sz="1000"/>
                      <a:t>2%</a:t>
                    </a:r>
                  </a:p>
                </c:rich>
              </c:tx>
              <c:showLegendKey val="0"/>
              <c:showVal val="0"/>
              <c:showCatName val="0"/>
              <c:showSerName val="0"/>
              <c:showPercent val="0"/>
              <c:showBubbleSize val="0"/>
            </c:dLbl>
            <c:dLbl>
              <c:idx val="4"/>
              <c:tx>
                <c:rich>
                  <a:bodyPr/>
                  <a:lstStyle/>
                  <a:p>
                    <a:r>
                      <a:rPr lang="en-US"/>
                      <a:t>2%</a:t>
                    </a:r>
                  </a:p>
                </c:rich>
              </c:tx>
              <c:showLegendKey val="0"/>
              <c:showVal val="1"/>
              <c:showCatName val="0"/>
              <c:showSerName val="0"/>
              <c:showPercent val="0"/>
              <c:showBubbleSize val="0"/>
            </c:dLbl>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pt-BR"/>
              </a:p>
            </c:txPr>
            <c:showLegendKey val="0"/>
            <c:showVal val="1"/>
            <c:showCatName val="0"/>
            <c:showSerName val="0"/>
            <c:showPercent val="0"/>
            <c:showBubbleSize val="0"/>
            <c:showLeaderLines val="0"/>
          </c:dLbls>
          <c:cat>
            <c:numRef>
              <c:f>'Base de Cálculo'!$C$178:$C$182</c:f>
              <c:numCache>
                <c:formatCode>General</c:formatCode>
                <c:ptCount val="5"/>
                <c:pt idx="0">
                  <c:v>2007</c:v>
                </c:pt>
                <c:pt idx="1">
                  <c:v>2008</c:v>
                </c:pt>
                <c:pt idx="2">
                  <c:v>2009</c:v>
                </c:pt>
                <c:pt idx="3">
                  <c:v>2010</c:v>
                </c:pt>
                <c:pt idx="4">
                  <c:v>2011</c:v>
                </c:pt>
              </c:numCache>
            </c:numRef>
          </c:cat>
          <c:val>
            <c:numRef>
              <c:f>'Base de Cálculo'!$E$178:$E$182</c:f>
              <c:numCache>
                <c:formatCode>#,##0.0</c:formatCode>
                <c:ptCount val="5"/>
                <c:pt idx="0">
                  <c:v>7.0000000000000007E-2</c:v>
                </c:pt>
                <c:pt idx="1">
                  <c:v>7.0999999999999994E-2</c:v>
                </c:pt>
                <c:pt idx="2">
                  <c:v>7.0000000000000007E-2</c:v>
                </c:pt>
                <c:pt idx="3">
                  <c:v>7.2999999999999995E-2</c:v>
                </c:pt>
                <c:pt idx="4">
                  <c:v>7.6255555778061396E-2</c:v>
                </c:pt>
              </c:numCache>
            </c:numRef>
          </c:val>
        </c:ser>
        <c:dLbls>
          <c:showLegendKey val="0"/>
          <c:showVal val="1"/>
          <c:showCatName val="0"/>
          <c:showSerName val="0"/>
          <c:showPercent val="0"/>
          <c:showBubbleSize val="0"/>
        </c:dLbls>
        <c:gapWidth val="150"/>
        <c:overlap val="100"/>
        <c:axId val="135107328"/>
        <c:axId val="135108864"/>
      </c:barChart>
      <c:catAx>
        <c:axId val="1351073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pt-BR"/>
          </a:p>
        </c:txPr>
        <c:crossAx val="135108864"/>
        <c:crosses val="autoZero"/>
        <c:auto val="1"/>
        <c:lblAlgn val="ctr"/>
        <c:lblOffset val="100"/>
        <c:tickLblSkip val="1"/>
        <c:tickMarkSkip val="1"/>
        <c:noMultiLvlLbl val="0"/>
      </c:catAx>
      <c:valAx>
        <c:axId val="135108864"/>
        <c:scaling>
          <c:orientation val="minMax"/>
        </c:scaling>
        <c:delete val="0"/>
        <c:axPos val="l"/>
        <c:majorGridlines>
          <c:spPr>
            <a:ln w="3175">
              <a:solidFill>
                <a:srgbClr val="969696"/>
              </a:solidFill>
              <a:prstDash val="solid"/>
            </a:ln>
          </c:spPr>
        </c:majorGridlines>
        <c:title>
          <c:tx>
            <c:rich>
              <a:bodyPr rot="0" vert="horz"/>
              <a:lstStyle/>
              <a:p>
                <a:pPr algn="ctr">
                  <a:defRPr sz="1100" b="0" i="0" u="none" strike="noStrike" baseline="0">
                    <a:solidFill>
                      <a:srgbClr val="000000"/>
                    </a:solidFill>
                    <a:latin typeface="Arial"/>
                    <a:ea typeface="Arial"/>
                    <a:cs typeface="Arial"/>
                  </a:defRPr>
                </a:pPr>
                <a:r>
                  <a:rPr lang="pt-BR" sz="1100" b="0"/>
                  <a:t>m</a:t>
                </a:r>
                <a:r>
                  <a:rPr lang="pt-BR" sz="1100" b="0" baseline="30000"/>
                  <a:t>3</a:t>
                </a:r>
                <a:r>
                  <a:rPr lang="pt-BR" sz="1100" b="0"/>
                  <a:t>/s</a:t>
                </a:r>
              </a:p>
            </c:rich>
          </c:tx>
          <c:layout>
            <c:manualLayout>
              <c:xMode val="edge"/>
              <c:yMode val="edge"/>
              <c:x val="2.9154409390100437E-2"/>
              <c:y val="0.39158712303819182"/>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pt-BR"/>
          </a:p>
        </c:txPr>
        <c:crossAx val="135107328"/>
        <c:crosses val="autoZero"/>
        <c:crossBetween val="between"/>
        <c:majorUnit val="0.5"/>
      </c:valAx>
      <c:spPr>
        <a:noFill/>
        <a:ln w="25400">
          <a:noFill/>
        </a:ln>
      </c:spPr>
    </c:plotArea>
    <c:legend>
      <c:legendPos val="r"/>
      <c:layout>
        <c:manualLayout>
          <c:xMode val="edge"/>
          <c:yMode val="edge"/>
          <c:x val="4.1879194117880297E-2"/>
          <c:y val="0.89693145749360148"/>
          <c:w val="0.88511670080004134"/>
          <c:h val="8.8435503952145028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pt-BR"/>
        </a:p>
      </c:txPr>
    </c:legend>
    <c:plotVisOnly val="1"/>
    <c:dispBlanksAs val="gap"/>
    <c:showDLblsOverMax val="0"/>
  </c:chart>
  <c:spPr>
    <a:solidFill>
      <a:srgbClr val="FFFFFF"/>
    </a:solidFill>
    <a:ln w="9525">
      <a:solidFill>
        <a:schemeClr val="bg1">
          <a:lumMod val="65000"/>
        </a:schemeClr>
      </a:solidFill>
    </a:ln>
  </c:spPr>
  <c:txPr>
    <a:bodyPr/>
    <a:lstStyle/>
    <a:p>
      <a:pPr>
        <a:defRPr sz="550" b="0" i="0" u="none" strike="noStrike" baseline="0">
          <a:solidFill>
            <a:srgbClr val="000000"/>
          </a:solidFill>
          <a:latin typeface="Arial"/>
          <a:ea typeface="Arial"/>
          <a:cs typeface="Arial"/>
        </a:defRPr>
      </a:pPr>
      <a:endParaRPr lang="pt-BR"/>
    </a:p>
  </c:txPr>
  <c:printSettings>
    <c:headerFooter alignWithMargins="0"/>
    <c:pageMargins b="0.98425196899999956" l="0.78740157499999996" r="0.78740157499999996" t="0.98425196899999956" header="0.49212598500001326" footer="0.49212598500001326"/>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46051061799139"/>
          <c:y val="4.5857397012666994E-2"/>
          <c:w val="0.7482010902483478"/>
          <c:h val="0.65019080218546621"/>
        </c:manualLayout>
      </c:layout>
      <c:barChart>
        <c:barDir val="col"/>
        <c:grouping val="clustered"/>
        <c:varyColors val="0"/>
        <c:ser>
          <c:idx val="0"/>
          <c:order val="0"/>
          <c:tx>
            <c:strRef>
              <c:f>'Base de Cálculo'!$C$508</c:f>
              <c:strCache>
                <c:ptCount val="1"/>
                <c:pt idx="0">
                  <c:v>Demanda subterrânea </c:v>
                </c:pt>
              </c:strCache>
            </c:strRef>
          </c:tx>
          <c:spPr>
            <a:solidFill>
              <a:srgbClr val="00CCFF"/>
            </a:solidFill>
          </c:spPr>
          <c:invertIfNegative val="0"/>
          <c:dLbls>
            <c:txPr>
              <a:bodyPr/>
              <a:lstStyle/>
              <a:p>
                <a:pPr>
                  <a:defRPr>
                    <a:latin typeface="Arial" pitchFamily="34" charset="0"/>
                    <a:cs typeface="Arial" pitchFamily="34" charset="0"/>
                  </a:defRPr>
                </a:pPr>
                <a:endParaRPr lang="pt-BR"/>
              </a:p>
            </c:txPr>
            <c:dLblPos val="outEnd"/>
            <c:showLegendKey val="0"/>
            <c:showVal val="1"/>
            <c:showCatName val="0"/>
            <c:showSerName val="0"/>
            <c:showPercent val="0"/>
            <c:showBubbleSize val="0"/>
            <c:showLeaderLines val="0"/>
          </c:dLbls>
          <c:cat>
            <c:numRef>
              <c:f>'Base de Cálculo'!$B$509:$B$513</c:f>
              <c:numCache>
                <c:formatCode>General</c:formatCode>
                <c:ptCount val="5"/>
                <c:pt idx="0">
                  <c:v>2007</c:v>
                </c:pt>
                <c:pt idx="1">
                  <c:v>2008</c:v>
                </c:pt>
                <c:pt idx="2">
                  <c:v>2009</c:v>
                </c:pt>
                <c:pt idx="3">
                  <c:v>2010</c:v>
                </c:pt>
                <c:pt idx="4">
                  <c:v>2011</c:v>
                </c:pt>
              </c:numCache>
            </c:numRef>
          </c:cat>
          <c:val>
            <c:numRef>
              <c:f>'Base de Cálculo'!$C$509:$C$513</c:f>
              <c:numCache>
                <c:formatCode>0.00</c:formatCode>
                <c:ptCount val="5"/>
                <c:pt idx="0">
                  <c:v>7.0000000000000007E-2</c:v>
                </c:pt>
                <c:pt idx="1">
                  <c:v>7.0999999999999994E-2</c:v>
                </c:pt>
                <c:pt idx="2">
                  <c:v>7.0000000000000007E-2</c:v>
                </c:pt>
                <c:pt idx="3">
                  <c:v>7.2999999999999995E-2</c:v>
                </c:pt>
                <c:pt idx="4">
                  <c:v>7.6255555778061396E-2</c:v>
                </c:pt>
              </c:numCache>
            </c:numRef>
          </c:val>
        </c:ser>
        <c:ser>
          <c:idx val="1"/>
          <c:order val="1"/>
          <c:tx>
            <c:strRef>
              <c:f>'Base de Cálculo'!$D$508</c:f>
              <c:strCache>
                <c:ptCount val="1"/>
                <c:pt idx="0">
                  <c:v>Reserva Explotável</c:v>
                </c:pt>
              </c:strCache>
            </c:strRef>
          </c:tx>
          <c:spPr>
            <a:solidFill>
              <a:srgbClr val="00FFFF"/>
            </a:solidFill>
          </c:spPr>
          <c:invertIfNegative val="0"/>
          <c:dLbls>
            <c:txPr>
              <a:bodyPr/>
              <a:lstStyle/>
              <a:p>
                <a:pPr>
                  <a:defRPr>
                    <a:latin typeface="Arial" pitchFamily="34" charset="0"/>
                    <a:cs typeface="Arial" pitchFamily="34" charset="0"/>
                  </a:defRPr>
                </a:pPr>
                <a:endParaRPr lang="pt-BR"/>
              </a:p>
            </c:txPr>
            <c:dLblPos val="inEnd"/>
            <c:showLegendKey val="0"/>
            <c:showVal val="1"/>
            <c:showCatName val="0"/>
            <c:showSerName val="0"/>
            <c:showPercent val="0"/>
            <c:showBubbleSize val="0"/>
            <c:showLeaderLines val="0"/>
          </c:dLbls>
          <c:cat>
            <c:numRef>
              <c:f>'Base de Cálculo'!$B$509:$B$513</c:f>
              <c:numCache>
                <c:formatCode>General</c:formatCode>
                <c:ptCount val="5"/>
                <c:pt idx="0">
                  <c:v>2007</c:v>
                </c:pt>
                <c:pt idx="1">
                  <c:v>2008</c:v>
                </c:pt>
                <c:pt idx="2">
                  <c:v>2009</c:v>
                </c:pt>
                <c:pt idx="3">
                  <c:v>2010</c:v>
                </c:pt>
                <c:pt idx="4">
                  <c:v>2011</c:v>
                </c:pt>
              </c:numCache>
            </c:numRef>
          </c:cat>
          <c:val>
            <c:numRef>
              <c:f>'Base de Cálculo'!$D$509:$D$513</c:f>
              <c:numCache>
                <c:formatCode>0</c:formatCode>
                <c:ptCount val="5"/>
                <c:pt idx="0">
                  <c:v>67</c:v>
                </c:pt>
                <c:pt idx="1">
                  <c:v>67</c:v>
                </c:pt>
                <c:pt idx="2">
                  <c:v>67</c:v>
                </c:pt>
                <c:pt idx="3">
                  <c:v>67</c:v>
                </c:pt>
                <c:pt idx="4">
                  <c:v>67</c:v>
                </c:pt>
              </c:numCache>
            </c:numRef>
          </c:val>
        </c:ser>
        <c:dLbls>
          <c:showLegendKey val="0"/>
          <c:showVal val="0"/>
          <c:showCatName val="0"/>
          <c:showSerName val="0"/>
          <c:showPercent val="0"/>
          <c:showBubbleSize val="0"/>
        </c:dLbls>
        <c:gapWidth val="150"/>
        <c:axId val="135166208"/>
        <c:axId val="135176192"/>
      </c:barChart>
      <c:lineChart>
        <c:grouping val="standard"/>
        <c:varyColors val="0"/>
        <c:ser>
          <c:idx val="2"/>
          <c:order val="2"/>
          <c:tx>
            <c:strRef>
              <c:f>'Base de Cálculo'!$E$508</c:f>
              <c:strCache>
                <c:ptCount val="1"/>
                <c:pt idx="0">
                  <c:v>Demanda subterr. X Reserva Explot.</c:v>
                </c:pt>
              </c:strCache>
            </c:strRef>
          </c:tx>
          <c:spPr>
            <a:ln w="25400">
              <a:solidFill>
                <a:srgbClr val="FF0000"/>
              </a:solidFill>
            </a:ln>
          </c:spPr>
          <c:marker>
            <c:symbol val="plus"/>
            <c:size val="5"/>
            <c:spPr>
              <a:solidFill>
                <a:srgbClr val="FF0000"/>
              </a:solidFill>
              <a:ln w="25400">
                <a:solidFill>
                  <a:srgbClr val="FF0000"/>
                </a:solidFill>
              </a:ln>
            </c:spPr>
          </c:marker>
          <c:dLbls>
            <c:txPr>
              <a:bodyPr/>
              <a:lstStyle/>
              <a:p>
                <a:pPr>
                  <a:defRPr>
                    <a:solidFill>
                      <a:srgbClr val="FF0000"/>
                    </a:solidFill>
                    <a:latin typeface="Arial" pitchFamily="34" charset="0"/>
                    <a:cs typeface="Arial" pitchFamily="34" charset="0"/>
                  </a:defRPr>
                </a:pPr>
                <a:endParaRPr lang="pt-BR"/>
              </a:p>
            </c:txPr>
            <c:dLblPos val="t"/>
            <c:showLegendKey val="0"/>
            <c:showVal val="1"/>
            <c:showCatName val="0"/>
            <c:showSerName val="0"/>
            <c:showPercent val="0"/>
            <c:showBubbleSize val="0"/>
            <c:showLeaderLines val="0"/>
          </c:dLbls>
          <c:val>
            <c:numRef>
              <c:f>'Base de Cálculo'!$E$509:$E$513</c:f>
              <c:numCache>
                <c:formatCode>0.0%</c:formatCode>
                <c:ptCount val="5"/>
                <c:pt idx="0">
                  <c:v>1.0447761194029852E-3</c:v>
                </c:pt>
                <c:pt idx="1">
                  <c:v>1.0597014925373134E-3</c:v>
                </c:pt>
                <c:pt idx="2">
                  <c:v>1.0447761194029852E-3</c:v>
                </c:pt>
                <c:pt idx="3">
                  <c:v>1.0895522388059701E-3</c:v>
                </c:pt>
                <c:pt idx="4">
                  <c:v>1.1381426235531553E-3</c:v>
                </c:pt>
              </c:numCache>
            </c:numRef>
          </c:val>
          <c:smooth val="0"/>
        </c:ser>
        <c:dLbls>
          <c:showLegendKey val="0"/>
          <c:showVal val="0"/>
          <c:showCatName val="0"/>
          <c:showSerName val="0"/>
          <c:showPercent val="0"/>
          <c:showBubbleSize val="0"/>
        </c:dLbls>
        <c:marker val="1"/>
        <c:smooth val="0"/>
        <c:axId val="135179648"/>
        <c:axId val="135178112"/>
      </c:lineChart>
      <c:catAx>
        <c:axId val="135166208"/>
        <c:scaling>
          <c:orientation val="minMax"/>
        </c:scaling>
        <c:delete val="0"/>
        <c:axPos val="b"/>
        <c:numFmt formatCode="General" sourceLinked="1"/>
        <c:majorTickMark val="out"/>
        <c:minorTickMark val="none"/>
        <c:tickLblPos val="nextTo"/>
        <c:txPr>
          <a:bodyPr/>
          <a:lstStyle/>
          <a:p>
            <a:pPr>
              <a:defRPr>
                <a:latin typeface="Arial" pitchFamily="34" charset="0"/>
                <a:cs typeface="Arial" pitchFamily="34" charset="0"/>
              </a:defRPr>
            </a:pPr>
            <a:endParaRPr lang="pt-BR"/>
          </a:p>
        </c:txPr>
        <c:crossAx val="135176192"/>
        <c:crosses val="autoZero"/>
        <c:auto val="1"/>
        <c:lblAlgn val="ctr"/>
        <c:lblOffset val="100"/>
        <c:noMultiLvlLbl val="0"/>
      </c:catAx>
      <c:valAx>
        <c:axId val="135176192"/>
        <c:scaling>
          <c:orientation val="minMax"/>
        </c:scaling>
        <c:delete val="0"/>
        <c:axPos val="l"/>
        <c:majorGridlines/>
        <c:title>
          <c:tx>
            <c:rich>
              <a:bodyPr rot="-5400000" vert="horz"/>
              <a:lstStyle/>
              <a:p>
                <a:pPr>
                  <a:defRPr b="0">
                    <a:latin typeface="Arial" pitchFamily="34" charset="0"/>
                    <a:cs typeface="Arial" pitchFamily="34" charset="0"/>
                  </a:defRPr>
                </a:pPr>
                <a:r>
                  <a:rPr lang="pt-BR" b="0">
                    <a:latin typeface="Arial" pitchFamily="34" charset="0"/>
                    <a:cs typeface="Arial" pitchFamily="34" charset="0"/>
                  </a:rPr>
                  <a:t>Volume</a:t>
                </a:r>
                <a:r>
                  <a:rPr lang="pt-BR" b="0" baseline="0">
                    <a:latin typeface="Arial" pitchFamily="34" charset="0"/>
                    <a:cs typeface="Arial" pitchFamily="34" charset="0"/>
                  </a:rPr>
                  <a:t>: m</a:t>
                </a:r>
                <a:r>
                  <a:rPr lang="pt-BR" b="0" baseline="30000">
                    <a:latin typeface="Arial" pitchFamily="34" charset="0"/>
                    <a:cs typeface="Arial" pitchFamily="34" charset="0"/>
                  </a:rPr>
                  <a:t>3</a:t>
                </a:r>
                <a:r>
                  <a:rPr lang="pt-BR" b="0" baseline="0">
                    <a:latin typeface="Arial" pitchFamily="34" charset="0"/>
                    <a:cs typeface="Arial" pitchFamily="34" charset="0"/>
                  </a:rPr>
                  <a:t>/s</a:t>
                </a:r>
                <a:endParaRPr lang="pt-BR" b="0">
                  <a:latin typeface="Arial" pitchFamily="34" charset="0"/>
                  <a:cs typeface="Arial" pitchFamily="34" charset="0"/>
                </a:endParaRPr>
              </a:p>
            </c:rich>
          </c:tx>
          <c:layout>
            <c:manualLayout>
              <c:xMode val="edge"/>
              <c:yMode val="edge"/>
              <c:x val="9.1324179023195666E-3"/>
              <c:y val="0.33974819697688907"/>
            </c:manualLayout>
          </c:layout>
          <c:overlay val="0"/>
        </c:title>
        <c:numFmt formatCode="0" sourceLinked="0"/>
        <c:majorTickMark val="out"/>
        <c:minorTickMark val="none"/>
        <c:tickLblPos val="nextTo"/>
        <c:txPr>
          <a:bodyPr/>
          <a:lstStyle/>
          <a:p>
            <a:pPr>
              <a:defRPr>
                <a:latin typeface="Arial" pitchFamily="34" charset="0"/>
                <a:cs typeface="Arial" pitchFamily="34" charset="0"/>
              </a:defRPr>
            </a:pPr>
            <a:endParaRPr lang="pt-BR"/>
          </a:p>
        </c:txPr>
        <c:crossAx val="135166208"/>
        <c:crosses val="autoZero"/>
        <c:crossBetween val="between"/>
      </c:valAx>
      <c:valAx>
        <c:axId val="135178112"/>
        <c:scaling>
          <c:orientation val="minMax"/>
          <c:min val="0"/>
        </c:scaling>
        <c:delete val="0"/>
        <c:axPos val="r"/>
        <c:numFmt formatCode="0%" sourceLinked="0"/>
        <c:majorTickMark val="out"/>
        <c:minorTickMark val="none"/>
        <c:tickLblPos val="nextTo"/>
        <c:txPr>
          <a:bodyPr/>
          <a:lstStyle/>
          <a:p>
            <a:pPr>
              <a:defRPr>
                <a:latin typeface="Arial" pitchFamily="34" charset="0"/>
                <a:cs typeface="Arial" pitchFamily="34" charset="0"/>
              </a:defRPr>
            </a:pPr>
            <a:endParaRPr lang="pt-BR"/>
          </a:p>
        </c:txPr>
        <c:crossAx val="135179648"/>
        <c:crosses val="max"/>
        <c:crossBetween val="between"/>
        <c:majorUnit val="5.0000000000000114E-3"/>
      </c:valAx>
      <c:catAx>
        <c:axId val="135179648"/>
        <c:scaling>
          <c:orientation val="minMax"/>
        </c:scaling>
        <c:delete val="1"/>
        <c:axPos val="b"/>
        <c:numFmt formatCode="General" sourceLinked="1"/>
        <c:majorTickMark val="out"/>
        <c:minorTickMark val="none"/>
        <c:tickLblPos val="none"/>
        <c:crossAx val="135178112"/>
        <c:crosses val="autoZero"/>
        <c:auto val="1"/>
        <c:lblAlgn val="ctr"/>
        <c:lblOffset val="100"/>
        <c:noMultiLvlLbl val="0"/>
      </c:catAx>
    </c:plotArea>
    <c:legend>
      <c:legendPos val="b"/>
      <c:layout>
        <c:manualLayout>
          <c:xMode val="edge"/>
          <c:yMode val="edge"/>
          <c:x val="4.9969666470195864E-2"/>
          <c:y val="0.80805681137820362"/>
          <c:w val="0.90310480636039381"/>
          <c:h val="0.16882179106303036"/>
        </c:manualLayout>
      </c:layout>
      <c:overlay val="0"/>
      <c:txPr>
        <a:bodyPr/>
        <a:lstStyle/>
        <a:p>
          <a:pPr>
            <a:defRPr sz="1000">
              <a:latin typeface="Arial" pitchFamily="34" charset="0"/>
              <a:cs typeface="Arial" pitchFamily="34" charset="0"/>
            </a:defRPr>
          </a:pPr>
          <a:endParaRPr lang="pt-BR"/>
        </a:p>
      </c:txPr>
    </c:legend>
    <c:plotVisOnly val="1"/>
    <c:dispBlanksAs val="gap"/>
    <c:showDLblsOverMax val="0"/>
  </c:chart>
  <c:printSettings>
    <c:headerFooter/>
    <c:pageMargins b="0.78740157499999996" l="0.511811024" r="0.511811024" t="0.78740157499999996" header="0.31496062000000663" footer="0.3149606200000066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36391642836856"/>
          <c:y val="5.1724137931034524E-2"/>
          <c:w val="0.81794512964934263"/>
          <c:h val="0.74125196244233904"/>
        </c:manualLayout>
      </c:layout>
      <c:barChart>
        <c:barDir val="col"/>
        <c:grouping val="stacked"/>
        <c:varyColors val="0"/>
        <c:ser>
          <c:idx val="2"/>
          <c:order val="0"/>
          <c:tx>
            <c:strRef>
              <c:f>'Base de Cálculo'!$E$198</c:f>
              <c:strCache>
                <c:ptCount val="1"/>
                <c:pt idx="0">
                  <c:v>Uso Urbano</c:v>
                </c:pt>
              </c:strCache>
            </c:strRef>
          </c:tx>
          <c:spPr>
            <a:solidFill>
              <a:schemeClr val="tx2">
                <a:lumMod val="75000"/>
              </a:schemeClr>
            </a:solidFill>
            <a:ln w="25400">
              <a:noFill/>
            </a:ln>
          </c:spPr>
          <c:invertIfNegative val="0"/>
          <c:dLbls>
            <c:dLbl>
              <c:idx val="0"/>
              <c:layout>
                <c:manualLayout>
                  <c:x val="6.1186077712084175E-2"/>
                  <c:y val="-1.671457548754475E-4"/>
                </c:manualLayout>
              </c:layout>
              <c:tx>
                <c:rich>
                  <a:bodyPr/>
                  <a:lstStyle/>
                  <a:p>
                    <a:pPr>
                      <a:defRPr sz="1000">
                        <a:solidFill>
                          <a:schemeClr val="bg1"/>
                        </a:solidFill>
                      </a:defRPr>
                    </a:pPr>
                    <a:r>
                      <a:rPr lang="en-US" sz="800"/>
                      <a:t>4,6%</a:t>
                    </a:r>
                  </a:p>
                </c:rich>
              </c:tx>
              <c:spPr>
                <a:solidFill>
                  <a:srgbClr val="17375E"/>
                </a:solidFill>
              </c:spPr>
              <c:showLegendKey val="0"/>
              <c:showVal val="1"/>
              <c:showCatName val="0"/>
              <c:showSerName val="0"/>
              <c:showPercent val="0"/>
              <c:showBubbleSize val="0"/>
            </c:dLbl>
            <c:dLbl>
              <c:idx val="1"/>
              <c:layout>
                <c:manualLayout>
                  <c:x val="8.9005236825180876E-3"/>
                  <c:y val="0"/>
                </c:manualLayout>
              </c:layout>
              <c:tx>
                <c:rich>
                  <a:bodyPr/>
                  <a:lstStyle/>
                  <a:p>
                    <a:r>
                      <a:rPr lang="en-US"/>
                      <a:t>4,8%</a:t>
                    </a:r>
                  </a:p>
                </c:rich>
              </c:tx>
              <c:showLegendKey val="0"/>
              <c:showVal val="1"/>
              <c:showCatName val="0"/>
              <c:showSerName val="0"/>
              <c:showPercent val="0"/>
              <c:showBubbleSize val="0"/>
            </c:dLbl>
            <c:dLbl>
              <c:idx val="2"/>
              <c:tx>
                <c:rich>
                  <a:bodyPr/>
                  <a:lstStyle/>
                  <a:p>
                    <a:r>
                      <a:rPr lang="en-US"/>
                      <a:t>4,8%</a:t>
                    </a:r>
                  </a:p>
                </c:rich>
              </c:tx>
              <c:showLegendKey val="0"/>
              <c:showVal val="1"/>
              <c:showCatName val="0"/>
              <c:showSerName val="0"/>
              <c:showPercent val="0"/>
              <c:showBubbleSize val="0"/>
            </c:dLbl>
            <c:dLbl>
              <c:idx val="3"/>
              <c:tx>
                <c:rich>
                  <a:bodyPr/>
                  <a:lstStyle/>
                  <a:p>
                    <a:r>
                      <a:rPr lang="en-US"/>
                      <a:t>9,0%</a:t>
                    </a:r>
                  </a:p>
                </c:rich>
              </c:tx>
              <c:showLegendKey val="0"/>
              <c:showVal val="1"/>
              <c:showCatName val="0"/>
              <c:showSerName val="0"/>
              <c:showPercent val="0"/>
              <c:showBubbleSize val="0"/>
            </c:dLbl>
            <c:dLbl>
              <c:idx val="4"/>
              <c:tx>
                <c:rich>
                  <a:bodyPr/>
                  <a:lstStyle/>
                  <a:p>
                    <a:r>
                      <a:rPr lang="en-US"/>
                      <a:t>9,0%</a:t>
                    </a:r>
                  </a:p>
                </c:rich>
              </c:tx>
              <c:showLegendKey val="0"/>
              <c:showVal val="1"/>
              <c:showCatName val="0"/>
              <c:showSerName val="0"/>
              <c:showPercent val="0"/>
              <c:showBubbleSize val="0"/>
            </c:dLbl>
            <c:txPr>
              <a:bodyPr/>
              <a:lstStyle/>
              <a:p>
                <a:pPr>
                  <a:defRPr sz="1000">
                    <a:solidFill>
                      <a:schemeClr val="bg1"/>
                    </a:solidFill>
                  </a:defRPr>
                </a:pPr>
                <a:endParaRPr lang="pt-BR"/>
              </a:p>
            </c:txPr>
            <c:showLegendKey val="0"/>
            <c:showVal val="1"/>
            <c:showCatName val="0"/>
            <c:showSerName val="0"/>
            <c:showPercent val="0"/>
            <c:showBubbleSize val="0"/>
            <c:showLeaderLines val="0"/>
          </c:dLbls>
          <c:cat>
            <c:numRef>
              <c:f>'Base de Cálculo'!$C$199:$C$203</c:f>
              <c:numCache>
                <c:formatCode>General</c:formatCode>
                <c:ptCount val="5"/>
                <c:pt idx="0">
                  <c:v>2007</c:v>
                </c:pt>
                <c:pt idx="1">
                  <c:v>2008</c:v>
                </c:pt>
                <c:pt idx="2">
                  <c:v>2009</c:v>
                </c:pt>
                <c:pt idx="3">
                  <c:v>2010</c:v>
                </c:pt>
                <c:pt idx="4">
                  <c:v>2011</c:v>
                </c:pt>
              </c:numCache>
            </c:numRef>
          </c:cat>
          <c:val>
            <c:numRef>
              <c:f>'Base de Cálculo'!$E$199:$E$203</c:f>
              <c:numCache>
                <c:formatCode>#,##0.0</c:formatCode>
                <c:ptCount val="5"/>
                <c:pt idx="0">
                  <c:v>0.09</c:v>
                </c:pt>
                <c:pt idx="1">
                  <c:v>0.15</c:v>
                </c:pt>
                <c:pt idx="2">
                  <c:v>0.15</c:v>
                </c:pt>
                <c:pt idx="3">
                  <c:v>0.29499999999999998</c:v>
                </c:pt>
                <c:pt idx="4">
                  <c:v>0.29579345591722378</c:v>
                </c:pt>
              </c:numCache>
            </c:numRef>
          </c:val>
        </c:ser>
        <c:ser>
          <c:idx val="3"/>
          <c:order val="1"/>
          <c:tx>
            <c:strRef>
              <c:f>'Base de Cálculo'!$G$198</c:f>
              <c:strCache>
                <c:ptCount val="1"/>
                <c:pt idx="0">
                  <c:v>Uso Industrial </c:v>
                </c:pt>
              </c:strCache>
            </c:strRef>
          </c:tx>
          <c:spPr>
            <a:solidFill>
              <a:srgbClr val="CC6600"/>
            </a:solidFill>
            <a:ln w="25400">
              <a:noFill/>
            </a:ln>
          </c:spPr>
          <c:invertIfNegative val="0"/>
          <c:dLbls>
            <c:dLbl>
              <c:idx val="0"/>
              <c:tx>
                <c:rich>
                  <a:bodyPr/>
                  <a:lstStyle/>
                  <a:p>
                    <a:r>
                      <a:rPr lang="en-US"/>
                      <a:t>61,0%</a:t>
                    </a:r>
                  </a:p>
                </c:rich>
              </c:tx>
              <c:showLegendKey val="0"/>
              <c:showVal val="1"/>
              <c:showCatName val="0"/>
              <c:showSerName val="0"/>
              <c:showPercent val="0"/>
              <c:showBubbleSize val="0"/>
            </c:dLbl>
            <c:dLbl>
              <c:idx val="1"/>
              <c:tx>
                <c:rich>
                  <a:bodyPr/>
                  <a:lstStyle/>
                  <a:p>
                    <a:r>
                      <a:rPr lang="en-US"/>
                      <a:t>69,4%</a:t>
                    </a:r>
                  </a:p>
                </c:rich>
              </c:tx>
              <c:showLegendKey val="0"/>
              <c:showVal val="1"/>
              <c:showCatName val="0"/>
              <c:showSerName val="0"/>
              <c:showPercent val="0"/>
              <c:showBubbleSize val="0"/>
            </c:dLbl>
            <c:dLbl>
              <c:idx val="2"/>
              <c:tx>
                <c:rich>
                  <a:bodyPr/>
                  <a:lstStyle/>
                  <a:p>
                    <a:r>
                      <a:rPr lang="en-US"/>
                      <a:t>69,6%</a:t>
                    </a:r>
                  </a:p>
                </c:rich>
              </c:tx>
              <c:showLegendKey val="0"/>
              <c:showVal val="1"/>
              <c:showCatName val="0"/>
              <c:showSerName val="0"/>
              <c:showPercent val="0"/>
              <c:showBubbleSize val="0"/>
            </c:dLbl>
            <c:dLbl>
              <c:idx val="3"/>
              <c:tx>
                <c:rich>
                  <a:bodyPr/>
                  <a:lstStyle/>
                  <a:p>
                    <a:r>
                      <a:rPr lang="en-US"/>
                      <a:t>66,5%</a:t>
                    </a:r>
                  </a:p>
                </c:rich>
              </c:tx>
              <c:showLegendKey val="0"/>
              <c:showVal val="1"/>
              <c:showCatName val="0"/>
              <c:showSerName val="0"/>
              <c:showPercent val="0"/>
              <c:showBubbleSize val="0"/>
            </c:dLbl>
            <c:dLbl>
              <c:idx val="4"/>
              <c:tx>
                <c:rich>
                  <a:bodyPr/>
                  <a:lstStyle/>
                  <a:p>
                    <a:r>
                      <a:rPr lang="en-US"/>
                      <a:t>66,6%</a:t>
                    </a:r>
                  </a:p>
                </c:rich>
              </c:tx>
              <c:showLegendKey val="0"/>
              <c:showVal val="1"/>
              <c:showCatName val="0"/>
              <c:showSerName val="0"/>
              <c:showPercent val="0"/>
              <c:showBubbleSize val="0"/>
            </c:dLbl>
            <c:txPr>
              <a:bodyPr/>
              <a:lstStyle/>
              <a:p>
                <a:pPr>
                  <a:defRPr sz="1000"/>
                </a:pPr>
                <a:endParaRPr lang="pt-BR"/>
              </a:p>
            </c:txPr>
            <c:showLegendKey val="0"/>
            <c:showVal val="1"/>
            <c:showCatName val="0"/>
            <c:showSerName val="0"/>
            <c:showPercent val="0"/>
            <c:showBubbleSize val="0"/>
            <c:showLeaderLines val="0"/>
          </c:dLbls>
          <c:cat>
            <c:numRef>
              <c:f>'Base de Cálculo'!$C$199:$C$203</c:f>
              <c:numCache>
                <c:formatCode>General</c:formatCode>
                <c:ptCount val="5"/>
                <c:pt idx="0">
                  <c:v>2007</c:v>
                </c:pt>
                <c:pt idx="1">
                  <c:v>2008</c:v>
                </c:pt>
                <c:pt idx="2">
                  <c:v>2009</c:v>
                </c:pt>
                <c:pt idx="3">
                  <c:v>2010</c:v>
                </c:pt>
                <c:pt idx="4">
                  <c:v>2011</c:v>
                </c:pt>
              </c:numCache>
            </c:numRef>
          </c:cat>
          <c:val>
            <c:numRef>
              <c:f>'Base de Cálculo'!$G$199:$G$203</c:f>
              <c:numCache>
                <c:formatCode>#,##0.0</c:formatCode>
                <c:ptCount val="5"/>
                <c:pt idx="0">
                  <c:v>1.19</c:v>
                </c:pt>
                <c:pt idx="1">
                  <c:v>2.17</c:v>
                </c:pt>
                <c:pt idx="2">
                  <c:v>2.1779999999999999</c:v>
                </c:pt>
                <c:pt idx="3">
                  <c:v>2.1840000000000002</c:v>
                </c:pt>
                <c:pt idx="4">
                  <c:v>2.1968040188090985</c:v>
                </c:pt>
              </c:numCache>
            </c:numRef>
          </c:val>
        </c:ser>
        <c:ser>
          <c:idx val="4"/>
          <c:order val="2"/>
          <c:tx>
            <c:strRef>
              <c:f>'Base de Cálculo'!$I$198</c:f>
              <c:strCache>
                <c:ptCount val="1"/>
                <c:pt idx="0">
                  <c:v>Uso Rural </c:v>
                </c:pt>
              </c:strCache>
            </c:strRef>
          </c:tx>
          <c:spPr>
            <a:solidFill>
              <a:srgbClr val="99CC00"/>
            </a:solidFill>
            <a:ln w="25400">
              <a:noFill/>
            </a:ln>
          </c:spPr>
          <c:invertIfNegative val="0"/>
          <c:dLbls>
            <c:dLbl>
              <c:idx val="0"/>
              <c:tx>
                <c:rich>
                  <a:bodyPr/>
                  <a:lstStyle/>
                  <a:p>
                    <a:r>
                      <a:rPr lang="en-US" sz="1000"/>
                      <a:t>34,3%</a:t>
                    </a:r>
                  </a:p>
                </c:rich>
              </c:tx>
              <c:showLegendKey val="0"/>
              <c:showVal val="1"/>
              <c:showCatName val="0"/>
              <c:showSerName val="0"/>
              <c:showPercent val="0"/>
              <c:showBubbleSize val="0"/>
            </c:dLbl>
            <c:dLbl>
              <c:idx val="1"/>
              <c:tx>
                <c:rich>
                  <a:bodyPr/>
                  <a:lstStyle/>
                  <a:p>
                    <a:r>
                      <a:rPr lang="en-US" sz="1000"/>
                      <a:t>25,8%</a:t>
                    </a:r>
                  </a:p>
                </c:rich>
              </c:tx>
              <c:showLegendKey val="0"/>
              <c:showVal val="1"/>
              <c:showCatName val="0"/>
              <c:showSerName val="0"/>
              <c:showPercent val="0"/>
              <c:showBubbleSize val="0"/>
            </c:dLbl>
            <c:dLbl>
              <c:idx val="2"/>
              <c:tx>
                <c:rich>
                  <a:bodyPr/>
                  <a:lstStyle/>
                  <a:p>
                    <a:r>
                      <a:rPr lang="en-US" sz="1000"/>
                      <a:t>25,8%</a:t>
                    </a:r>
                  </a:p>
                </c:rich>
              </c:tx>
              <c:showLegendKey val="0"/>
              <c:showVal val="1"/>
              <c:showCatName val="0"/>
              <c:showSerName val="0"/>
              <c:showPercent val="0"/>
              <c:showBubbleSize val="0"/>
            </c:dLbl>
            <c:dLbl>
              <c:idx val="3"/>
              <c:tx>
                <c:rich>
                  <a:bodyPr/>
                  <a:lstStyle/>
                  <a:p>
                    <a:r>
                      <a:rPr lang="en-US" sz="1000"/>
                      <a:t>24,5%</a:t>
                    </a:r>
                  </a:p>
                </c:rich>
              </c:tx>
              <c:showLegendKey val="0"/>
              <c:showVal val="1"/>
              <c:showCatName val="0"/>
              <c:showSerName val="0"/>
              <c:showPercent val="0"/>
              <c:showBubbleSize val="0"/>
            </c:dLbl>
            <c:dLbl>
              <c:idx val="4"/>
              <c:tx>
                <c:rich>
                  <a:bodyPr/>
                  <a:lstStyle/>
                  <a:p>
                    <a:r>
                      <a:rPr lang="en-US" sz="1000"/>
                      <a:t>24,4%</a:t>
                    </a:r>
                  </a:p>
                </c:rich>
              </c:tx>
              <c:showLegendKey val="0"/>
              <c:showVal val="1"/>
              <c:showCatName val="0"/>
              <c:showSerName val="0"/>
              <c:showPercent val="0"/>
              <c:showBubbleSize val="0"/>
            </c:dLbl>
            <c:txPr>
              <a:bodyPr/>
              <a:lstStyle/>
              <a:p>
                <a:pPr>
                  <a:defRPr sz="1000"/>
                </a:pPr>
                <a:endParaRPr lang="pt-BR"/>
              </a:p>
            </c:txPr>
            <c:showLegendKey val="0"/>
            <c:showVal val="1"/>
            <c:showCatName val="0"/>
            <c:showSerName val="0"/>
            <c:showPercent val="0"/>
            <c:showBubbleSize val="0"/>
            <c:showLeaderLines val="0"/>
          </c:dLbls>
          <c:cat>
            <c:numRef>
              <c:f>'Base de Cálculo'!$C$199:$C$203</c:f>
              <c:numCache>
                <c:formatCode>General</c:formatCode>
                <c:ptCount val="5"/>
                <c:pt idx="0">
                  <c:v>2007</c:v>
                </c:pt>
                <c:pt idx="1">
                  <c:v>2008</c:v>
                </c:pt>
                <c:pt idx="2">
                  <c:v>2009</c:v>
                </c:pt>
                <c:pt idx="3">
                  <c:v>2010</c:v>
                </c:pt>
                <c:pt idx="4">
                  <c:v>2011</c:v>
                </c:pt>
              </c:numCache>
            </c:numRef>
          </c:cat>
          <c:val>
            <c:numRef>
              <c:f>'Base de Cálculo'!$I$199:$I$203</c:f>
              <c:numCache>
                <c:formatCode>#,##0.0</c:formatCode>
                <c:ptCount val="5"/>
                <c:pt idx="0">
                  <c:v>0.67</c:v>
                </c:pt>
                <c:pt idx="1">
                  <c:v>0.80800000000000005</c:v>
                </c:pt>
                <c:pt idx="2">
                  <c:v>0.80900000000000005</c:v>
                </c:pt>
                <c:pt idx="3">
                  <c:v>0.80400000000000005</c:v>
                </c:pt>
                <c:pt idx="4">
                  <c:v>0.80620213793383699</c:v>
                </c:pt>
              </c:numCache>
            </c:numRef>
          </c:val>
        </c:ser>
        <c:ser>
          <c:idx val="0"/>
          <c:order val="3"/>
          <c:tx>
            <c:strRef>
              <c:f>'Base de Cálculo'!$K$198</c:f>
              <c:strCache>
                <c:ptCount val="1"/>
                <c:pt idx="0">
                  <c:v>Outros Usos </c:v>
                </c:pt>
              </c:strCache>
            </c:strRef>
          </c:tx>
          <c:spPr>
            <a:solidFill>
              <a:schemeClr val="bg1">
                <a:lumMod val="50000"/>
              </a:schemeClr>
            </a:solidFill>
            <a:ln w="25400">
              <a:noFill/>
            </a:ln>
          </c:spPr>
          <c:invertIfNegative val="0"/>
          <c:dLbls>
            <c:delete val="1"/>
          </c:dLbls>
          <c:cat>
            <c:numRef>
              <c:f>'Base de Cálculo'!$C$199:$C$203</c:f>
              <c:numCache>
                <c:formatCode>General</c:formatCode>
                <c:ptCount val="5"/>
                <c:pt idx="0">
                  <c:v>2007</c:v>
                </c:pt>
                <c:pt idx="1">
                  <c:v>2008</c:v>
                </c:pt>
                <c:pt idx="2">
                  <c:v>2009</c:v>
                </c:pt>
                <c:pt idx="3">
                  <c:v>2010</c:v>
                </c:pt>
                <c:pt idx="4">
                  <c:v>2011</c:v>
                </c:pt>
              </c:numCache>
            </c:numRef>
          </c:cat>
          <c:val>
            <c:numRef>
              <c:f>'Base de Cálculo'!$K$199:$K$203</c:f>
              <c:numCache>
                <c:formatCode>#,##0.0</c:formatCode>
                <c:ptCount val="5"/>
                <c:pt idx="0">
                  <c:v>0</c:v>
                </c:pt>
                <c:pt idx="1">
                  <c:v>0</c:v>
                </c:pt>
                <c:pt idx="2">
                  <c:v>0</c:v>
                </c:pt>
                <c:pt idx="3">
                  <c:v>1E-3</c:v>
                </c:pt>
                <c:pt idx="4">
                  <c:v>7.1232874099522419E-4</c:v>
                </c:pt>
              </c:numCache>
            </c:numRef>
          </c:val>
        </c:ser>
        <c:dLbls>
          <c:showLegendKey val="0"/>
          <c:showVal val="1"/>
          <c:showCatName val="0"/>
          <c:showSerName val="0"/>
          <c:showPercent val="0"/>
          <c:showBubbleSize val="0"/>
        </c:dLbls>
        <c:gapWidth val="150"/>
        <c:overlap val="100"/>
        <c:axId val="135560192"/>
        <c:axId val="135586560"/>
      </c:barChart>
      <c:catAx>
        <c:axId val="1355601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pt-BR"/>
          </a:p>
        </c:txPr>
        <c:crossAx val="135586560"/>
        <c:crosses val="autoZero"/>
        <c:auto val="1"/>
        <c:lblAlgn val="ctr"/>
        <c:lblOffset val="100"/>
        <c:tickLblSkip val="1"/>
        <c:tickMarkSkip val="1"/>
        <c:noMultiLvlLbl val="0"/>
      </c:catAx>
      <c:valAx>
        <c:axId val="135586560"/>
        <c:scaling>
          <c:orientation val="minMax"/>
        </c:scaling>
        <c:delete val="0"/>
        <c:axPos val="l"/>
        <c:majorGridlines>
          <c:spPr>
            <a:ln w="3175">
              <a:solidFill>
                <a:srgbClr val="969696"/>
              </a:solidFill>
              <a:prstDash val="solid"/>
            </a:ln>
          </c:spPr>
        </c:majorGridlines>
        <c:title>
          <c:tx>
            <c:rich>
              <a:bodyPr rot="0" vert="horz"/>
              <a:lstStyle/>
              <a:p>
                <a:pPr algn="ctr">
                  <a:defRPr sz="1000" b="1" i="0" u="none" strike="noStrike" baseline="0">
                    <a:solidFill>
                      <a:srgbClr val="000000"/>
                    </a:solidFill>
                    <a:latin typeface="Arial"/>
                    <a:ea typeface="Arial"/>
                    <a:cs typeface="Arial"/>
                  </a:defRPr>
                </a:pPr>
                <a:r>
                  <a:rPr lang="pt-BR" sz="1000"/>
                  <a:t>m</a:t>
                </a:r>
                <a:r>
                  <a:rPr lang="pt-BR" sz="1000" baseline="30000"/>
                  <a:t>3</a:t>
                </a:r>
                <a:r>
                  <a:rPr lang="pt-BR" sz="1000"/>
                  <a:t>/s</a:t>
                </a:r>
              </a:p>
            </c:rich>
          </c:tx>
          <c:layout>
            <c:manualLayout>
              <c:xMode val="edge"/>
              <c:yMode val="edge"/>
              <c:x val="3.7422032526308296E-2"/>
              <c:y val="0.3817033085918023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pt-BR"/>
          </a:p>
        </c:txPr>
        <c:crossAx val="135560192"/>
        <c:crosses val="autoZero"/>
        <c:crossBetween val="between"/>
        <c:majorUnit val="1"/>
      </c:valAx>
      <c:spPr>
        <a:solidFill>
          <a:srgbClr val="FFFFFF"/>
        </a:solidFill>
        <a:ln w="12700">
          <a:solidFill>
            <a:srgbClr val="808080"/>
          </a:solidFill>
          <a:prstDash val="solid"/>
        </a:ln>
      </c:spPr>
    </c:plotArea>
    <c:legend>
      <c:legendPos val="r"/>
      <c:layout>
        <c:manualLayout>
          <c:xMode val="edge"/>
          <c:yMode val="edge"/>
          <c:x val="5.6443914207693804E-2"/>
          <c:y val="0.9201396592169625"/>
          <c:w val="0.91493581484132669"/>
          <c:h val="6.3063246126492292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pt-BR"/>
        </a:p>
      </c:txPr>
    </c:legend>
    <c:plotVisOnly val="1"/>
    <c:dispBlanksAs val="gap"/>
    <c:showDLblsOverMax val="0"/>
  </c:chart>
  <c:spPr>
    <a:solidFill>
      <a:srgbClr val="FFFFFF"/>
    </a:solidFill>
    <a:ln w="9525">
      <a:solidFill>
        <a:schemeClr val="bg1">
          <a:lumMod val="65000"/>
        </a:schemeClr>
      </a:solidFill>
    </a:ln>
  </c:spPr>
  <c:txPr>
    <a:bodyPr/>
    <a:lstStyle/>
    <a:p>
      <a:pPr>
        <a:defRPr sz="800" b="0" i="0" u="none" strike="noStrike" baseline="0">
          <a:solidFill>
            <a:srgbClr val="000000"/>
          </a:solidFill>
          <a:latin typeface="Arial"/>
          <a:ea typeface="Arial"/>
          <a:cs typeface="Arial"/>
        </a:defRPr>
      </a:pPr>
      <a:endParaRPr lang="pt-BR"/>
    </a:p>
  </c:txPr>
  <c:printSettings>
    <c:headerFooter alignWithMargins="0"/>
    <c:pageMargins b="0.98425196899999956" l="0.78740157499999996" r="0.78740157499999996" t="0.98425196899999956" header="0.49212598500001303" footer="0.492125985000013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73599535922374"/>
          <c:y val="5.7877807643334174E-2"/>
          <c:w val="0.76599016352465465"/>
          <c:h val="0.74695207169194044"/>
        </c:manualLayout>
      </c:layout>
      <c:barChart>
        <c:barDir val="col"/>
        <c:grouping val="stacked"/>
        <c:varyColors val="0"/>
        <c:ser>
          <c:idx val="0"/>
          <c:order val="0"/>
          <c:tx>
            <c:strRef>
              <c:f>'Base de Cálculo'!$D$287</c:f>
              <c:strCache>
                <c:ptCount val="1"/>
                <c:pt idx="0">
                  <c:v>Carga remanescente</c:v>
                </c:pt>
              </c:strCache>
            </c:strRef>
          </c:tx>
          <c:spPr>
            <a:solidFill>
              <a:srgbClr val="CA7B24"/>
            </a:solidFill>
          </c:spPr>
          <c:invertIfNegative val="0"/>
          <c:dLbls>
            <c:dLbl>
              <c:idx val="0"/>
              <c:tx>
                <c:rich>
                  <a:bodyPr/>
                  <a:lstStyle/>
                  <a:p>
                    <a:r>
                      <a:rPr lang="en-US"/>
                      <a:t>58%</a:t>
                    </a:r>
                  </a:p>
                </c:rich>
              </c:tx>
              <c:showLegendKey val="0"/>
              <c:showVal val="1"/>
              <c:showCatName val="0"/>
              <c:showSerName val="0"/>
              <c:showPercent val="0"/>
              <c:showBubbleSize val="0"/>
            </c:dLbl>
            <c:dLbl>
              <c:idx val="1"/>
              <c:tx>
                <c:rich>
                  <a:bodyPr/>
                  <a:lstStyle/>
                  <a:p>
                    <a:r>
                      <a:rPr lang="en-US"/>
                      <a:t>74%</a:t>
                    </a:r>
                  </a:p>
                </c:rich>
              </c:tx>
              <c:showLegendKey val="0"/>
              <c:showVal val="1"/>
              <c:showCatName val="0"/>
              <c:showSerName val="0"/>
              <c:showPercent val="0"/>
              <c:showBubbleSize val="0"/>
            </c:dLbl>
            <c:dLbl>
              <c:idx val="2"/>
              <c:tx>
                <c:rich>
                  <a:bodyPr/>
                  <a:lstStyle/>
                  <a:p>
                    <a:r>
                      <a:rPr lang="en-US"/>
                      <a:t>59%</a:t>
                    </a:r>
                  </a:p>
                </c:rich>
              </c:tx>
              <c:showLegendKey val="0"/>
              <c:showVal val="1"/>
              <c:showCatName val="0"/>
              <c:showSerName val="0"/>
              <c:showPercent val="0"/>
              <c:showBubbleSize val="0"/>
            </c:dLbl>
            <c:dLbl>
              <c:idx val="3"/>
              <c:tx>
                <c:rich>
                  <a:bodyPr/>
                  <a:lstStyle/>
                  <a:p>
                    <a:r>
                      <a:rPr lang="en-US"/>
                      <a:t>59%</a:t>
                    </a:r>
                  </a:p>
                </c:rich>
              </c:tx>
              <c:showLegendKey val="0"/>
              <c:showVal val="1"/>
              <c:showCatName val="0"/>
              <c:showSerName val="0"/>
              <c:showPercent val="0"/>
              <c:showBubbleSize val="0"/>
            </c:dLbl>
            <c:dLbl>
              <c:idx val="4"/>
              <c:tx>
                <c:rich>
                  <a:bodyPr/>
                  <a:lstStyle/>
                  <a:p>
                    <a:r>
                      <a:rPr lang="en-US"/>
                      <a:t>58%</a:t>
                    </a:r>
                  </a:p>
                </c:rich>
              </c:tx>
              <c:showLegendKey val="0"/>
              <c:showVal val="1"/>
              <c:showCatName val="0"/>
              <c:showSerName val="0"/>
              <c:showPercent val="0"/>
              <c:showBubbleSize val="0"/>
            </c:dLbl>
            <c:txPr>
              <a:bodyPr/>
              <a:lstStyle/>
              <a:p>
                <a:pPr>
                  <a:defRPr>
                    <a:latin typeface="Arial" pitchFamily="34" charset="0"/>
                    <a:cs typeface="Arial" pitchFamily="34" charset="0"/>
                  </a:defRPr>
                </a:pPr>
                <a:endParaRPr lang="pt-BR"/>
              </a:p>
            </c:txPr>
            <c:showLegendKey val="0"/>
            <c:showVal val="1"/>
            <c:showCatName val="0"/>
            <c:showSerName val="0"/>
            <c:showPercent val="0"/>
            <c:showBubbleSize val="0"/>
            <c:showLeaderLines val="0"/>
          </c:dLbls>
          <c:cat>
            <c:numRef>
              <c:f>'Base de Cálculo'!$B$288:$B$292</c:f>
              <c:numCache>
                <c:formatCode>General</c:formatCode>
                <c:ptCount val="5"/>
                <c:pt idx="0">
                  <c:v>2007</c:v>
                </c:pt>
                <c:pt idx="1">
                  <c:v>2008</c:v>
                </c:pt>
                <c:pt idx="2">
                  <c:v>2009</c:v>
                </c:pt>
                <c:pt idx="3">
                  <c:v>2010</c:v>
                </c:pt>
                <c:pt idx="4">
                  <c:v>2011</c:v>
                </c:pt>
              </c:numCache>
            </c:numRef>
          </c:cat>
          <c:val>
            <c:numRef>
              <c:f>'Base de Cálculo'!$D$288:$D$292</c:f>
              <c:numCache>
                <c:formatCode>#,##0</c:formatCode>
                <c:ptCount val="5"/>
                <c:pt idx="0">
                  <c:v>8808</c:v>
                </c:pt>
                <c:pt idx="1">
                  <c:v>9965.2535238581986</c:v>
                </c:pt>
                <c:pt idx="2">
                  <c:v>7959.5115846107683</c:v>
                </c:pt>
                <c:pt idx="3">
                  <c:v>8243</c:v>
                </c:pt>
                <c:pt idx="4">
                  <c:v>8125</c:v>
                </c:pt>
              </c:numCache>
            </c:numRef>
          </c:val>
        </c:ser>
        <c:ser>
          <c:idx val="1"/>
          <c:order val="1"/>
          <c:tx>
            <c:strRef>
              <c:f>'Base de Cálculo'!$F$287</c:f>
              <c:strCache>
                <c:ptCount val="1"/>
                <c:pt idx="0">
                  <c:v>Carga reduzida</c:v>
                </c:pt>
              </c:strCache>
            </c:strRef>
          </c:tx>
          <c:spPr>
            <a:solidFill>
              <a:srgbClr val="D1C929"/>
            </a:solidFill>
          </c:spPr>
          <c:invertIfNegative val="0"/>
          <c:dLbls>
            <c:dLbl>
              <c:idx val="0"/>
              <c:tx>
                <c:rich>
                  <a:bodyPr/>
                  <a:lstStyle/>
                  <a:p>
                    <a:r>
                      <a:rPr lang="en-US"/>
                      <a:t>42%</a:t>
                    </a:r>
                  </a:p>
                </c:rich>
              </c:tx>
              <c:showLegendKey val="0"/>
              <c:showVal val="1"/>
              <c:showCatName val="0"/>
              <c:showSerName val="0"/>
              <c:showPercent val="0"/>
              <c:showBubbleSize val="0"/>
            </c:dLbl>
            <c:dLbl>
              <c:idx val="1"/>
              <c:tx>
                <c:rich>
                  <a:bodyPr/>
                  <a:lstStyle/>
                  <a:p>
                    <a:r>
                      <a:rPr lang="en-US"/>
                      <a:t>26%</a:t>
                    </a:r>
                  </a:p>
                </c:rich>
              </c:tx>
              <c:showLegendKey val="0"/>
              <c:showVal val="1"/>
              <c:showCatName val="0"/>
              <c:showSerName val="0"/>
              <c:showPercent val="0"/>
              <c:showBubbleSize val="0"/>
            </c:dLbl>
            <c:dLbl>
              <c:idx val="2"/>
              <c:tx>
                <c:rich>
                  <a:bodyPr/>
                  <a:lstStyle/>
                  <a:p>
                    <a:r>
                      <a:rPr lang="en-US"/>
                      <a:t>41%</a:t>
                    </a:r>
                  </a:p>
                </c:rich>
              </c:tx>
              <c:showLegendKey val="0"/>
              <c:showVal val="1"/>
              <c:showCatName val="0"/>
              <c:showSerName val="0"/>
              <c:showPercent val="0"/>
              <c:showBubbleSize val="0"/>
            </c:dLbl>
            <c:dLbl>
              <c:idx val="3"/>
              <c:tx>
                <c:rich>
                  <a:bodyPr/>
                  <a:lstStyle/>
                  <a:p>
                    <a:r>
                      <a:rPr lang="en-US"/>
                      <a:t>41%</a:t>
                    </a:r>
                  </a:p>
                </c:rich>
              </c:tx>
              <c:showLegendKey val="0"/>
              <c:showVal val="1"/>
              <c:showCatName val="0"/>
              <c:showSerName val="0"/>
              <c:showPercent val="0"/>
              <c:showBubbleSize val="0"/>
            </c:dLbl>
            <c:dLbl>
              <c:idx val="4"/>
              <c:tx>
                <c:rich>
                  <a:bodyPr/>
                  <a:lstStyle/>
                  <a:p>
                    <a:r>
                      <a:rPr lang="en-US"/>
                      <a:t>42%</a:t>
                    </a:r>
                  </a:p>
                </c:rich>
              </c:tx>
              <c:showLegendKey val="0"/>
              <c:showVal val="1"/>
              <c:showCatName val="0"/>
              <c:showSerName val="0"/>
              <c:showPercent val="0"/>
              <c:showBubbleSize val="0"/>
            </c:dLbl>
            <c:txPr>
              <a:bodyPr/>
              <a:lstStyle/>
              <a:p>
                <a:pPr>
                  <a:defRPr>
                    <a:latin typeface="Arial" pitchFamily="34" charset="0"/>
                    <a:cs typeface="Arial" pitchFamily="34" charset="0"/>
                  </a:defRPr>
                </a:pPr>
                <a:endParaRPr lang="pt-BR"/>
              </a:p>
            </c:txPr>
            <c:showLegendKey val="0"/>
            <c:showVal val="1"/>
            <c:showCatName val="0"/>
            <c:showSerName val="0"/>
            <c:showPercent val="0"/>
            <c:showBubbleSize val="0"/>
            <c:showLeaderLines val="0"/>
          </c:dLbls>
          <c:cat>
            <c:numRef>
              <c:f>'Base de Cálculo'!$B$288:$B$292</c:f>
              <c:numCache>
                <c:formatCode>General</c:formatCode>
                <c:ptCount val="5"/>
                <c:pt idx="0">
                  <c:v>2007</c:v>
                </c:pt>
                <c:pt idx="1">
                  <c:v>2008</c:v>
                </c:pt>
                <c:pt idx="2">
                  <c:v>2009</c:v>
                </c:pt>
                <c:pt idx="3">
                  <c:v>2010</c:v>
                </c:pt>
                <c:pt idx="4">
                  <c:v>2011</c:v>
                </c:pt>
              </c:numCache>
            </c:numRef>
          </c:cat>
          <c:val>
            <c:numRef>
              <c:f>'Base de Cálculo'!$F$288:$F$292</c:f>
              <c:numCache>
                <c:formatCode>#,##0</c:formatCode>
                <c:ptCount val="5"/>
                <c:pt idx="0">
                  <c:v>6298</c:v>
                </c:pt>
                <c:pt idx="1">
                  <c:v>3522.7464761418014</c:v>
                </c:pt>
                <c:pt idx="2">
                  <c:v>5594.8774629171576</c:v>
                </c:pt>
                <c:pt idx="3">
                  <c:v>5791</c:v>
                </c:pt>
                <c:pt idx="4">
                  <c:v>5930</c:v>
                </c:pt>
              </c:numCache>
            </c:numRef>
          </c:val>
        </c:ser>
        <c:dLbls>
          <c:showLegendKey val="0"/>
          <c:showVal val="0"/>
          <c:showCatName val="0"/>
          <c:showSerName val="0"/>
          <c:showPercent val="0"/>
          <c:showBubbleSize val="0"/>
        </c:dLbls>
        <c:gapWidth val="150"/>
        <c:overlap val="100"/>
        <c:axId val="135293184"/>
        <c:axId val="135319552"/>
      </c:barChart>
      <c:catAx>
        <c:axId val="135293184"/>
        <c:scaling>
          <c:orientation val="minMax"/>
        </c:scaling>
        <c:delete val="0"/>
        <c:axPos val="b"/>
        <c:numFmt formatCode="General" sourceLinked="1"/>
        <c:majorTickMark val="out"/>
        <c:minorTickMark val="none"/>
        <c:tickLblPos val="nextTo"/>
        <c:txPr>
          <a:bodyPr/>
          <a:lstStyle/>
          <a:p>
            <a:pPr>
              <a:defRPr>
                <a:latin typeface="Arial" pitchFamily="34" charset="0"/>
                <a:cs typeface="Arial" pitchFamily="34" charset="0"/>
              </a:defRPr>
            </a:pPr>
            <a:endParaRPr lang="pt-BR"/>
          </a:p>
        </c:txPr>
        <c:crossAx val="135319552"/>
        <c:crosses val="autoZero"/>
        <c:auto val="1"/>
        <c:lblAlgn val="ctr"/>
        <c:lblOffset val="100"/>
        <c:noMultiLvlLbl val="0"/>
      </c:catAx>
      <c:valAx>
        <c:axId val="135319552"/>
        <c:scaling>
          <c:orientation val="minMax"/>
          <c:min val="0"/>
        </c:scaling>
        <c:delete val="0"/>
        <c:axPos val="l"/>
        <c:majorGridlines/>
        <c:title>
          <c:tx>
            <c:rich>
              <a:bodyPr rot="-5400000" vert="horz"/>
              <a:lstStyle/>
              <a:p>
                <a:pPr>
                  <a:defRPr b="0">
                    <a:latin typeface="Arial" pitchFamily="34" charset="0"/>
                    <a:cs typeface="Arial" pitchFamily="34" charset="0"/>
                  </a:defRPr>
                </a:pPr>
                <a:r>
                  <a:rPr lang="pt-BR" b="0">
                    <a:latin typeface="Arial" pitchFamily="34" charset="0"/>
                    <a:cs typeface="Arial" pitchFamily="34" charset="0"/>
                  </a:rPr>
                  <a:t>Carga potencial: kg DBO/dia</a:t>
                </a:r>
              </a:p>
            </c:rich>
          </c:tx>
          <c:layout>
            <c:manualLayout>
              <c:xMode val="edge"/>
              <c:yMode val="edge"/>
              <c:x val="1.5549303922253696E-2"/>
              <c:y val="0.23046878122292808"/>
            </c:manualLayout>
          </c:layout>
          <c:overlay val="0"/>
        </c:title>
        <c:numFmt formatCode="#,##0" sourceLinked="0"/>
        <c:majorTickMark val="out"/>
        <c:minorTickMark val="none"/>
        <c:tickLblPos val="nextTo"/>
        <c:txPr>
          <a:bodyPr/>
          <a:lstStyle/>
          <a:p>
            <a:pPr>
              <a:defRPr>
                <a:latin typeface="Arial" pitchFamily="34" charset="0"/>
                <a:cs typeface="Arial" pitchFamily="34" charset="0"/>
              </a:defRPr>
            </a:pPr>
            <a:endParaRPr lang="pt-BR"/>
          </a:p>
        </c:txPr>
        <c:crossAx val="135293184"/>
        <c:crosses val="autoZero"/>
        <c:crossBetween val="between"/>
      </c:valAx>
    </c:plotArea>
    <c:legend>
      <c:legendPos val="b"/>
      <c:overlay val="0"/>
      <c:txPr>
        <a:bodyPr/>
        <a:lstStyle/>
        <a:p>
          <a:pPr>
            <a:defRPr>
              <a:latin typeface="Arial" pitchFamily="34" charset="0"/>
              <a:cs typeface="Arial" pitchFamily="34" charset="0"/>
            </a:defRPr>
          </a:pPr>
          <a:endParaRPr lang="pt-BR"/>
        </a:p>
      </c:txPr>
    </c:legend>
    <c:plotVisOnly val="1"/>
    <c:dispBlanksAs val="gap"/>
    <c:showDLblsOverMax val="0"/>
  </c:chart>
  <c:printSettings>
    <c:headerFooter/>
    <c:pageMargins b="0.78740157499999996" l="0.511811024" r="0.511811024" t="0.78740157499999996" header="0.31496062000000685" footer="0.31496062000000685"/>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283477581330782"/>
          <c:y val="8.8057662023019873E-2"/>
          <c:w val="0.68815075920500013"/>
          <c:h val="0.68354936402180499"/>
        </c:manualLayout>
      </c:layout>
      <c:lineChart>
        <c:grouping val="stacked"/>
        <c:varyColors val="0"/>
        <c:ser>
          <c:idx val="0"/>
          <c:order val="0"/>
          <c:spPr>
            <a:ln w="25400">
              <a:solidFill>
                <a:srgbClr val="81562B"/>
              </a:solidFill>
            </a:ln>
          </c:spPr>
          <c:marker>
            <c:symbol val="diamond"/>
            <c:size val="7"/>
            <c:spPr>
              <a:solidFill>
                <a:srgbClr val="81562B"/>
              </a:solidFill>
              <a:ln w="25400">
                <a:solidFill>
                  <a:srgbClr val="81562B"/>
                </a:solidFill>
              </a:ln>
            </c:spPr>
          </c:marker>
          <c:dLbls>
            <c:txPr>
              <a:bodyPr/>
              <a:lstStyle/>
              <a:p>
                <a:pPr>
                  <a:defRPr>
                    <a:latin typeface="Arial" pitchFamily="34" charset="0"/>
                    <a:cs typeface="Arial" pitchFamily="34" charset="0"/>
                  </a:defRPr>
                </a:pPr>
                <a:endParaRPr lang="pt-BR"/>
              </a:p>
            </c:txPr>
            <c:dLblPos val="t"/>
            <c:showLegendKey val="0"/>
            <c:showVal val="1"/>
            <c:showCatName val="0"/>
            <c:showSerName val="0"/>
            <c:showPercent val="0"/>
            <c:showBubbleSize val="0"/>
            <c:showLeaderLines val="0"/>
          </c:dLbls>
          <c:cat>
            <c:numRef>
              <c:f>'Base de Cálculo'!$B$90:$B$93</c:f>
              <c:numCache>
                <c:formatCode>0</c:formatCode>
                <c:ptCount val="4"/>
                <c:pt idx="0">
                  <c:v>2007</c:v>
                </c:pt>
                <c:pt idx="1">
                  <c:v>2008</c:v>
                </c:pt>
                <c:pt idx="2">
                  <c:v>2009</c:v>
                </c:pt>
                <c:pt idx="3">
                  <c:v>2010</c:v>
                </c:pt>
              </c:numCache>
            </c:numRef>
          </c:cat>
          <c:val>
            <c:numRef>
              <c:f>'Base de Cálculo'!$C$90:$C$93</c:f>
              <c:numCache>
                <c:formatCode>#,##0</c:formatCode>
                <c:ptCount val="4"/>
                <c:pt idx="0">
                  <c:v>1763</c:v>
                </c:pt>
                <c:pt idx="1">
                  <c:v>1850</c:v>
                </c:pt>
                <c:pt idx="2">
                  <c:v>1947</c:v>
                </c:pt>
                <c:pt idx="3">
                  <c:v>1898</c:v>
                </c:pt>
              </c:numCache>
            </c:numRef>
          </c:val>
          <c:smooth val="0"/>
        </c:ser>
        <c:dLbls>
          <c:showLegendKey val="0"/>
          <c:showVal val="0"/>
          <c:showCatName val="0"/>
          <c:showSerName val="0"/>
          <c:showPercent val="0"/>
          <c:showBubbleSize val="0"/>
        </c:dLbls>
        <c:marker val="1"/>
        <c:smooth val="0"/>
        <c:axId val="135352704"/>
        <c:axId val="135354240"/>
      </c:lineChart>
      <c:catAx>
        <c:axId val="135352704"/>
        <c:scaling>
          <c:orientation val="minMax"/>
        </c:scaling>
        <c:delete val="0"/>
        <c:axPos val="b"/>
        <c:numFmt formatCode="0" sourceLinked="1"/>
        <c:majorTickMark val="out"/>
        <c:minorTickMark val="none"/>
        <c:tickLblPos val="nextTo"/>
        <c:txPr>
          <a:bodyPr/>
          <a:lstStyle/>
          <a:p>
            <a:pPr>
              <a:defRPr>
                <a:latin typeface="Arial" pitchFamily="34" charset="0"/>
                <a:cs typeface="Arial" pitchFamily="34" charset="0"/>
              </a:defRPr>
            </a:pPr>
            <a:endParaRPr lang="pt-BR"/>
          </a:p>
        </c:txPr>
        <c:crossAx val="135354240"/>
        <c:crosses val="autoZero"/>
        <c:auto val="1"/>
        <c:lblAlgn val="ctr"/>
        <c:lblOffset val="100"/>
        <c:noMultiLvlLbl val="0"/>
      </c:catAx>
      <c:valAx>
        <c:axId val="135354240"/>
        <c:scaling>
          <c:orientation val="minMax"/>
        </c:scaling>
        <c:delete val="0"/>
        <c:axPos val="l"/>
        <c:majorGridlines/>
        <c:title>
          <c:tx>
            <c:rich>
              <a:bodyPr rot="-5400000" vert="horz"/>
              <a:lstStyle/>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solidFill>
                    <a:latin typeface="+mn-lt"/>
                    <a:ea typeface="+mn-ea"/>
                    <a:cs typeface="+mn-cs"/>
                  </a:defRPr>
                </a:pPr>
                <a:r>
                  <a:rPr lang="en-US" sz="1000" b="0" i="0" baseline="0">
                    <a:latin typeface="Arial" pitchFamily="34" charset="0"/>
                    <a:cs typeface="Arial" pitchFamily="34" charset="0"/>
                  </a:rPr>
                  <a:t>nº de estabelecimentos</a:t>
                </a:r>
                <a:endParaRPr lang="pt-BR" sz="1000" b="0">
                  <a:latin typeface="Arial" pitchFamily="34" charset="0"/>
                  <a:cs typeface="Arial" pitchFamily="34" charset="0"/>
                </a:endParaRPr>
              </a:p>
            </c:rich>
          </c:tx>
          <c:layout>
            <c:manualLayout>
              <c:xMode val="edge"/>
              <c:yMode val="edge"/>
              <c:x val="2.6329793387473696E-2"/>
              <c:y val="0.21355367345463047"/>
            </c:manualLayout>
          </c:layout>
          <c:overlay val="0"/>
        </c:title>
        <c:numFmt formatCode="#,##0" sourceLinked="1"/>
        <c:majorTickMark val="out"/>
        <c:minorTickMark val="none"/>
        <c:tickLblPos val="nextTo"/>
        <c:txPr>
          <a:bodyPr/>
          <a:lstStyle/>
          <a:p>
            <a:pPr>
              <a:defRPr>
                <a:latin typeface="Arial" pitchFamily="34" charset="0"/>
                <a:cs typeface="Arial" pitchFamily="34" charset="0"/>
              </a:defRPr>
            </a:pPr>
            <a:endParaRPr lang="pt-BR"/>
          </a:p>
        </c:txPr>
        <c:crossAx val="135352704"/>
        <c:crosses val="autoZero"/>
        <c:crossBetween val="between"/>
        <c:majorUnit val="50"/>
      </c:valAx>
    </c:plotArea>
    <c:plotVisOnly val="1"/>
    <c:dispBlanksAs val="zero"/>
    <c:showDLblsOverMax val="0"/>
  </c:chart>
  <c:printSettings>
    <c:headerFooter/>
    <c:pageMargins b="0.78740157499999996" l="0.511811024" r="0.511811024" t="0.78740157499999996" header="0.31496062000000857" footer="0.31496062000000857"/>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'Base de Cálculo'!$D$579</c:f>
              <c:strCache>
                <c:ptCount val="1"/>
                <c:pt idx="0">
                  <c:v>Adequado</c:v>
                </c:pt>
              </c:strCache>
            </c:strRef>
          </c:tx>
          <c:spPr>
            <a:solidFill>
              <a:srgbClr val="009900"/>
            </a:solidFill>
          </c:spPr>
          <c:invertIfNegative val="0"/>
          <c:dLbls>
            <c:dLbl>
              <c:idx val="0"/>
              <c:layout/>
              <c:tx>
                <c:rich>
                  <a:bodyPr/>
                  <a:lstStyle/>
                  <a:p>
                    <a:r>
                      <a:rPr lang="en-US"/>
                      <a:t>17%</a:t>
                    </a:r>
                  </a:p>
                </c:rich>
              </c:tx>
              <c:showLegendKey val="0"/>
              <c:showVal val="1"/>
              <c:showCatName val="0"/>
              <c:showSerName val="0"/>
              <c:showPercent val="0"/>
              <c:showBubbleSize val="0"/>
            </c:dLbl>
            <c:dLbl>
              <c:idx val="1"/>
              <c:layout/>
              <c:tx>
                <c:rich>
                  <a:bodyPr/>
                  <a:lstStyle/>
                  <a:p>
                    <a:r>
                      <a:rPr lang="en-US"/>
                      <a:t>36%</a:t>
                    </a:r>
                  </a:p>
                </c:rich>
              </c:tx>
              <c:showLegendKey val="0"/>
              <c:showVal val="1"/>
              <c:showCatName val="0"/>
              <c:showSerName val="0"/>
              <c:showPercent val="0"/>
              <c:showBubbleSize val="0"/>
            </c:dLbl>
            <c:dLbl>
              <c:idx val="2"/>
              <c:layout/>
              <c:tx>
                <c:rich>
                  <a:bodyPr/>
                  <a:lstStyle/>
                  <a:p>
                    <a:r>
                      <a:rPr lang="en-US"/>
                      <a:t>50%</a:t>
                    </a:r>
                  </a:p>
                </c:rich>
              </c:tx>
              <c:showLegendKey val="0"/>
              <c:showVal val="1"/>
              <c:showCatName val="0"/>
              <c:showSerName val="0"/>
              <c:showPercent val="0"/>
              <c:showBubbleSize val="0"/>
            </c:dLbl>
            <c:dLbl>
              <c:idx val="3"/>
              <c:layout/>
              <c:tx>
                <c:rich>
                  <a:bodyPr/>
                  <a:lstStyle/>
                  <a:p>
                    <a:r>
                      <a:rPr lang="en-US"/>
                      <a:t>47%</a:t>
                    </a:r>
                  </a:p>
                </c:rich>
              </c:tx>
              <c:showLegendKey val="0"/>
              <c:showVal val="1"/>
              <c:showCatName val="0"/>
              <c:showSerName val="0"/>
              <c:showPercent val="0"/>
              <c:showBubbleSize val="0"/>
            </c:dLbl>
            <c:dLbl>
              <c:idx val="4"/>
              <c:layout/>
              <c:tx>
                <c:rich>
                  <a:bodyPr/>
                  <a:lstStyle/>
                  <a:p>
                    <a:r>
                      <a:rPr lang="en-US"/>
                      <a:t>45%</a:t>
                    </a:r>
                  </a:p>
                </c:rich>
              </c:tx>
              <c:showLegendKey val="0"/>
              <c:showVal val="1"/>
              <c:showCatName val="0"/>
              <c:showSerName val="0"/>
              <c:showPercent val="0"/>
              <c:showBubbleSize val="0"/>
            </c:dLbl>
            <c:showLegendKey val="0"/>
            <c:showVal val="1"/>
            <c:showCatName val="0"/>
            <c:showSerName val="0"/>
            <c:showPercent val="0"/>
            <c:showBubbleSize val="0"/>
            <c:showLeaderLines val="0"/>
          </c:dLbls>
          <c:cat>
            <c:numRef>
              <c:f>'Base de Cálculo'!$B$580:$B$584</c:f>
              <c:numCache>
                <c:formatCode>General</c:formatCode>
                <c:ptCount val="5"/>
                <c:pt idx="0">
                  <c:v>2007</c:v>
                </c:pt>
                <c:pt idx="1">
                  <c:v>2008</c:v>
                </c:pt>
                <c:pt idx="2">
                  <c:v>2009</c:v>
                </c:pt>
                <c:pt idx="3">
                  <c:v>2010</c:v>
                </c:pt>
                <c:pt idx="4">
                  <c:v>2011</c:v>
                </c:pt>
              </c:numCache>
            </c:numRef>
          </c:cat>
          <c:val>
            <c:numRef>
              <c:f>'Base de Cálculo'!$D$580:$D$584</c:f>
              <c:numCache>
                <c:formatCode>0.0</c:formatCode>
                <c:ptCount val="5"/>
                <c:pt idx="0">
                  <c:v>19.100000000000001</c:v>
                </c:pt>
                <c:pt idx="1">
                  <c:v>35.5</c:v>
                </c:pt>
                <c:pt idx="2">
                  <c:v>49.910400000000003</c:v>
                </c:pt>
                <c:pt idx="3">
                  <c:v>48.6</c:v>
                </c:pt>
                <c:pt idx="4">
                  <c:v>46.807600000000001</c:v>
                </c:pt>
              </c:numCache>
            </c:numRef>
          </c:val>
        </c:ser>
        <c:ser>
          <c:idx val="1"/>
          <c:order val="1"/>
          <c:tx>
            <c:strRef>
              <c:f>'Base de Cálculo'!$F$579</c:f>
              <c:strCache>
                <c:ptCount val="1"/>
                <c:pt idx="0">
                  <c:v>Controlado</c:v>
                </c:pt>
              </c:strCache>
            </c:strRef>
          </c:tx>
          <c:spPr>
            <a:solidFill>
              <a:srgbClr val="FFFF00"/>
            </a:solidFill>
          </c:spPr>
          <c:invertIfNegative val="0"/>
          <c:dLbls>
            <c:dLbl>
              <c:idx val="0"/>
              <c:layout/>
              <c:tx>
                <c:rich>
                  <a:bodyPr/>
                  <a:lstStyle/>
                  <a:p>
                    <a:r>
                      <a:rPr lang="en-US"/>
                      <a:t>2%</a:t>
                    </a:r>
                  </a:p>
                </c:rich>
              </c:tx>
              <c:showLegendKey val="0"/>
              <c:showVal val="1"/>
              <c:showCatName val="0"/>
              <c:showSerName val="0"/>
              <c:showPercent val="0"/>
              <c:showBubbleSize val="0"/>
            </c:dLbl>
            <c:dLbl>
              <c:idx val="1"/>
              <c:layout/>
              <c:tx>
                <c:rich>
                  <a:bodyPr/>
                  <a:lstStyle/>
                  <a:p>
                    <a:r>
                      <a:rPr lang="en-US"/>
                      <a:t>39%</a:t>
                    </a:r>
                  </a:p>
                </c:rich>
              </c:tx>
              <c:showLegendKey val="0"/>
              <c:showVal val="1"/>
              <c:showCatName val="0"/>
              <c:showSerName val="0"/>
              <c:showPercent val="0"/>
              <c:showBubbleSize val="0"/>
            </c:dLbl>
            <c:dLbl>
              <c:idx val="2"/>
              <c:layout/>
              <c:tx>
                <c:rich>
                  <a:bodyPr/>
                  <a:lstStyle/>
                  <a:p>
                    <a:r>
                      <a:rPr lang="en-US"/>
                      <a:t>50%</a:t>
                    </a:r>
                  </a:p>
                </c:rich>
              </c:tx>
              <c:showLegendKey val="0"/>
              <c:showVal val="1"/>
              <c:showCatName val="0"/>
              <c:showSerName val="0"/>
              <c:showPercent val="0"/>
              <c:showBubbleSize val="0"/>
            </c:dLbl>
            <c:dLbl>
              <c:idx val="3"/>
              <c:layout/>
              <c:tx>
                <c:rich>
                  <a:bodyPr/>
                  <a:lstStyle/>
                  <a:p>
                    <a:r>
                      <a:rPr lang="en-US"/>
                      <a:t>45%</a:t>
                    </a:r>
                  </a:p>
                </c:rich>
              </c:tx>
              <c:showLegendKey val="0"/>
              <c:showVal val="1"/>
              <c:showCatName val="0"/>
              <c:showSerName val="0"/>
              <c:showPercent val="0"/>
              <c:showBubbleSize val="0"/>
            </c:dLbl>
            <c:dLbl>
              <c:idx val="4"/>
              <c:layout/>
              <c:tx>
                <c:rich>
                  <a:bodyPr/>
                  <a:lstStyle/>
                  <a:p>
                    <a:r>
                      <a:rPr lang="en-US"/>
                      <a:t>44%</a:t>
                    </a:r>
                  </a:p>
                </c:rich>
              </c:tx>
              <c:showLegendKey val="0"/>
              <c:showVal val="1"/>
              <c:showCatName val="0"/>
              <c:showSerName val="0"/>
              <c:showPercent val="0"/>
              <c:showBubbleSize val="0"/>
            </c:dLbl>
            <c:showLegendKey val="0"/>
            <c:showVal val="1"/>
            <c:showCatName val="0"/>
            <c:showSerName val="0"/>
            <c:showPercent val="0"/>
            <c:showBubbleSize val="0"/>
            <c:showLeaderLines val="0"/>
          </c:dLbls>
          <c:cat>
            <c:numRef>
              <c:f>'Base de Cálculo'!$B$580:$B$584</c:f>
              <c:numCache>
                <c:formatCode>General</c:formatCode>
                <c:ptCount val="5"/>
                <c:pt idx="0">
                  <c:v>2007</c:v>
                </c:pt>
                <c:pt idx="1">
                  <c:v>2008</c:v>
                </c:pt>
                <c:pt idx="2">
                  <c:v>2009</c:v>
                </c:pt>
                <c:pt idx="3">
                  <c:v>2010</c:v>
                </c:pt>
                <c:pt idx="4">
                  <c:v>2011</c:v>
                </c:pt>
              </c:numCache>
            </c:numRef>
          </c:cat>
          <c:val>
            <c:numRef>
              <c:f>'Base de Cálculo'!$F$580:$F$584</c:f>
              <c:numCache>
                <c:formatCode>0.0</c:formatCode>
                <c:ptCount val="5"/>
                <c:pt idx="0">
                  <c:v>2.1</c:v>
                </c:pt>
                <c:pt idx="1">
                  <c:v>39</c:v>
                </c:pt>
                <c:pt idx="2">
                  <c:v>50.491600000000005</c:v>
                </c:pt>
                <c:pt idx="3">
                  <c:v>46.7</c:v>
                </c:pt>
                <c:pt idx="4">
                  <c:v>45.684000000000012</c:v>
                </c:pt>
              </c:numCache>
            </c:numRef>
          </c:val>
        </c:ser>
        <c:ser>
          <c:idx val="2"/>
          <c:order val="2"/>
          <c:tx>
            <c:strRef>
              <c:f>'Base de Cálculo'!$H$579</c:f>
              <c:strCache>
                <c:ptCount val="1"/>
                <c:pt idx="0">
                  <c:v>Inadequado</c:v>
                </c:pt>
              </c:strCache>
            </c:strRef>
          </c:tx>
          <c:spPr>
            <a:solidFill>
              <a:srgbClr val="FF0000"/>
            </a:solidFill>
          </c:spPr>
          <c:invertIfNegative val="0"/>
          <c:dLbls>
            <c:dLbl>
              <c:idx val="0"/>
              <c:layout/>
              <c:tx>
                <c:rich>
                  <a:bodyPr/>
                  <a:lstStyle/>
                  <a:p>
                    <a:r>
                      <a:rPr lang="en-US"/>
                      <a:t>81%</a:t>
                    </a:r>
                  </a:p>
                </c:rich>
              </c:tx>
              <c:showLegendKey val="0"/>
              <c:showVal val="1"/>
              <c:showCatName val="0"/>
              <c:showSerName val="0"/>
              <c:showPercent val="0"/>
              <c:showBubbleSize val="0"/>
            </c:dLbl>
            <c:dLbl>
              <c:idx val="1"/>
              <c:layout/>
              <c:tx>
                <c:rich>
                  <a:bodyPr/>
                  <a:lstStyle/>
                  <a:p>
                    <a:r>
                      <a:rPr lang="en-US"/>
                      <a:t>25%</a:t>
                    </a:r>
                  </a:p>
                </c:rich>
              </c:tx>
              <c:showLegendKey val="0"/>
              <c:showVal val="1"/>
              <c:showCatName val="0"/>
              <c:showSerName val="0"/>
              <c:showPercent val="0"/>
              <c:showBubbleSize val="0"/>
            </c:dLbl>
            <c:dLbl>
              <c:idx val="2"/>
              <c:delete val="1"/>
            </c:dLbl>
            <c:dLbl>
              <c:idx val="3"/>
              <c:layout/>
              <c:tx>
                <c:rich>
                  <a:bodyPr/>
                  <a:lstStyle/>
                  <a:p>
                    <a:r>
                      <a:rPr lang="en-US"/>
                      <a:t>9%</a:t>
                    </a:r>
                  </a:p>
                </c:rich>
              </c:tx>
              <c:showLegendKey val="0"/>
              <c:showVal val="1"/>
              <c:showCatName val="0"/>
              <c:showSerName val="0"/>
              <c:showPercent val="0"/>
              <c:showBubbleSize val="0"/>
            </c:dLbl>
            <c:dLbl>
              <c:idx val="4"/>
              <c:layout/>
              <c:tx>
                <c:rich>
                  <a:bodyPr/>
                  <a:lstStyle/>
                  <a:p>
                    <a:r>
                      <a:rPr lang="en-US"/>
                      <a:t>11%</a:t>
                    </a:r>
                  </a:p>
                </c:rich>
              </c:tx>
              <c:showLegendKey val="0"/>
              <c:showVal val="1"/>
              <c:showCatName val="0"/>
              <c:showSerName val="0"/>
              <c:showPercent val="0"/>
              <c:showBubbleSize val="0"/>
            </c:dLbl>
            <c:showLegendKey val="0"/>
            <c:showVal val="1"/>
            <c:showCatName val="0"/>
            <c:showSerName val="0"/>
            <c:showPercent val="0"/>
            <c:showBubbleSize val="0"/>
            <c:showLeaderLines val="0"/>
          </c:dLbls>
          <c:cat>
            <c:numRef>
              <c:f>'Base de Cálculo'!$B$580:$B$584</c:f>
              <c:numCache>
                <c:formatCode>General</c:formatCode>
                <c:ptCount val="5"/>
                <c:pt idx="0">
                  <c:v>2007</c:v>
                </c:pt>
                <c:pt idx="1">
                  <c:v>2008</c:v>
                </c:pt>
                <c:pt idx="2">
                  <c:v>2009</c:v>
                </c:pt>
                <c:pt idx="3">
                  <c:v>2010</c:v>
                </c:pt>
                <c:pt idx="4">
                  <c:v>2011</c:v>
                </c:pt>
              </c:numCache>
            </c:numRef>
          </c:cat>
          <c:val>
            <c:numRef>
              <c:f>'Base de Cálculo'!$H$580:$H$584</c:f>
              <c:numCache>
                <c:formatCode>0.0</c:formatCode>
                <c:ptCount val="5"/>
                <c:pt idx="0">
                  <c:v>88.3</c:v>
                </c:pt>
                <c:pt idx="1">
                  <c:v>25.299999999999997</c:v>
                </c:pt>
                <c:pt idx="2">
                  <c:v>0</c:v>
                </c:pt>
                <c:pt idx="3">
                  <c:v>8.9</c:v>
                </c:pt>
                <c:pt idx="4">
                  <c:v>11.6836</c:v>
                </c:pt>
              </c:numCache>
            </c:numRef>
          </c:val>
        </c:ser>
        <c:dLbls>
          <c:showLegendKey val="0"/>
          <c:showVal val="0"/>
          <c:showCatName val="0"/>
          <c:showSerName val="0"/>
          <c:showPercent val="0"/>
          <c:showBubbleSize val="0"/>
        </c:dLbls>
        <c:gapWidth val="150"/>
        <c:overlap val="100"/>
        <c:axId val="135405952"/>
        <c:axId val="135407488"/>
      </c:barChart>
      <c:catAx>
        <c:axId val="135405952"/>
        <c:scaling>
          <c:orientation val="minMax"/>
        </c:scaling>
        <c:delete val="0"/>
        <c:axPos val="b"/>
        <c:numFmt formatCode="General" sourceLinked="1"/>
        <c:majorTickMark val="out"/>
        <c:minorTickMark val="none"/>
        <c:tickLblPos val="nextTo"/>
        <c:txPr>
          <a:bodyPr/>
          <a:lstStyle/>
          <a:p>
            <a:pPr>
              <a:defRPr>
                <a:latin typeface="Arial" pitchFamily="34" charset="0"/>
                <a:cs typeface="Arial" pitchFamily="34" charset="0"/>
              </a:defRPr>
            </a:pPr>
            <a:endParaRPr lang="pt-BR"/>
          </a:p>
        </c:txPr>
        <c:crossAx val="135407488"/>
        <c:crosses val="autoZero"/>
        <c:auto val="1"/>
        <c:lblAlgn val="ctr"/>
        <c:lblOffset val="100"/>
        <c:noMultiLvlLbl val="0"/>
      </c:catAx>
      <c:valAx>
        <c:axId val="135407488"/>
        <c:scaling>
          <c:orientation val="minMax"/>
          <c:min val="0"/>
        </c:scaling>
        <c:delete val="0"/>
        <c:axPos val="l"/>
        <c:majorGridlines/>
        <c:title>
          <c:tx>
            <c:rich>
              <a:bodyPr rot="-5400000" vert="horz"/>
              <a:lstStyle/>
              <a:p>
                <a:pPr>
                  <a:defRPr b="0">
                    <a:latin typeface="Arial" pitchFamily="34" charset="0"/>
                    <a:cs typeface="Arial" pitchFamily="34" charset="0"/>
                  </a:defRPr>
                </a:pPr>
                <a:r>
                  <a:rPr lang="pt-BR" b="0">
                    <a:latin typeface="Arial" pitchFamily="34" charset="0"/>
                    <a:cs typeface="Arial" pitchFamily="34" charset="0"/>
                  </a:rPr>
                  <a:t>Resíduo: ton/dia</a:t>
                </a:r>
              </a:p>
            </c:rich>
          </c:tx>
          <c:layout/>
          <c:overlay val="0"/>
        </c:title>
        <c:numFmt formatCode="0" sourceLinked="0"/>
        <c:majorTickMark val="out"/>
        <c:minorTickMark val="none"/>
        <c:tickLblPos val="nextTo"/>
        <c:txPr>
          <a:bodyPr/>
          <a:lstStyle/>
          <a:p>
            <a:pPr>
              <a:defRPr>
                <a:latin typeface="Arial" pitchFamily="34" charset="0"/>
                <a:cs typeface="Arial" pitchFamily="34" charset="0"/>
              </a:defRPr>
            </a:pPr>
            <a:endParaRPr lang="pt-BR"/>
          </a:p>
        </c:txPr>
        <c:crossAx val="135405952"/>
        <c:crosses val="autoZero"/>
        <c:crossBetween val="between"/>
      </c:valAx>
    </c:plotArea>
    <c:legend>
      <c:legendPos val="b"/>
      <c:layout/>
      <c:overlay val="0"/>
      <c:txPr>
        <a:bodyPr/>
        <a:lstStyle/>
        <a:p>
          <a:pPr>
            <a:defRPr>
              <a:latin typeface="Arial" pitchFamily="34" charset="0"/>
              <a:cs typeface="Arial" pitchFamily="34" charset="0"/>
            </a:defRPr>
          </a:pPr>
          <a:endParaRPr lang="pt-BR"/>
        </a:p>
      </c:txPr>
    </c:legend>
    <c:plotVisOnly val="1"/>
    <c:dispBlanksAs val="gap"/>
    <c:showDLblsOverMax val="0"/>
  </c:chart>
  <c:printSettings>
    <c:headerFooter/>
    <c:pageMargins b="0.78740157499999996" l="0.511811024" r="0.511811024" t="0.78740157499999996" header="0.31496062000000674" footer="0.31496062000000674"/>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153582370123224"/>
          <c:y val="2.6492168229272643E-2"/>
          <c:w val="0.75983304813555264"/>
          <c:h val="0.71737731947439964"/>
        </c:manualLayout>
      </c:layout>
      <c:barChart>
        <c:barDir val="col"/>
        <c:grouping val="clustered"/>
        <c:varyColors val="0"/>
        <c:ser>
          <c:idx val="0"/>
          <c:order val="0"/>
          <c:tx>
            <c:strRef>
              <c:f>'Base de Cálculo'!$C$212</c:f>
              <c:strCache>
                <c:ptCount val="1"/>
                <c:pt idx="0">
                  <c:v>Demanda estimada</c:v>
                </c:pt>
              </c:strCache>
            </c:strRef>
          </c:tx>
          <c:spPr>
            <a:solidFill>
              <a:srgbClr val="3366FF"/>
            </a:solidFill>
          </c:spPr>
          <c:invertIfNegative val="0"/>
          <c:dLbls>
            <c:txPr>
              <a:bodyPr/>
              <a:lstStyle/>
              <a:p>
                <a:pPr>
                  <a:defRPr>
                    <a:solidFill>
                      <a:schemeClr val="bg1"/>
                    </a:solidFill>
                    <a:latin typeface="Arial" pitchFamily="34" charset="0"/>
                    <a:cs typeface="Arial" pitchFamily="34" charset="0"/>
                  </a:defRPr>
                </a:pPr>
                <a:endParaRPr lang="pt-BR"/>
              </a:p>
            </c:txPr>
            <c:dLblPos val="inBase"/>
            <c:showLegendKey val="0"/>
            <c:showVal val="1"/>
            <c:showCatName val="0"/>
            <c:showSerName val="0"/>
            <c:showPercent val="0"/>
            <c:showBubbleSize val="0"/>
            <c:showLeaderLines val="0"/>
          </c:dLbls>
          <c:cat>
            <c:numRef>
              <c:f>'Base de Cálculo'!$B$213:$B$216</c:f>
              <c:numCache>
                <c:formatCode>General</c:formatCode>
                <c:ptCount val="4"/>
                <c:pt idx="0">
                  <c:v>2007</c:v>
                </c:pt>
                <c:pt idx="1">
                  <c:v>2008</c:v>
                </c:pt>
                <c:pt idx="2">
                  <c:v>2009</c:v>
                </c:pt>
                <c:pt idx="3">
                  <c:v>2010</c:v>
                </c:pt>
              </c:numCache>
            </c:numRef>
          </c:cat>
          <c:val>
            <c:numRef>
              <c:f>'Base de Cálculo'!$C$213:$C$216</c:f>
              <c:numCache>
                <c:formatCode>0.00</c:formatCode>
                <c:ptCount val="4"/>
                <c:pt idx="0">
                  <c:v>0.79100000000000004</c:v>
                </c:pt>
                <c:pt idx="1">
                  <c:v>0.73199999999999998</c:v>
                </c:pt>
                <c:pt idx="2">
                  <c:v>0.73299999999999998</c:v>
                </c:pt>
                <c:pt idx="3">
                  <c:v>0.71</c:v>
                </c:pt>
              </c:numCache>
            </c:numRef>
          </c:val>
        </c:ser>
        <c:ser>
          <c:idx val="1"/>
          <c:order val="1"/>
          <c:tx>
            <c:strRef>
              <c:f>'Base de Cálculo'!$D$212</c:f>
              <c:strCache>
                <c:ptCount val="1"/>
                <c:pt idx="0">
                  <c:v>Demanda outorgada</c:v>
                </c:pt>
              </c:strCache>
            </c:strRef>
          </c:tx>
          <c:spPr>
            <a:solidFill>
              <a:srgbClr val="1F497D">
                <a:lumMod val="75000"/>
              </a:srgbClr>
            </a:solidFill>
          </c:spPr>
          <c:invertIfNegative val="0"/>
          <c:dLbls>
            <c:spPr>
              <a:noFill/>
            </c:spPr>
            <c:txPr>
              <a:bodyPr/>
              <a:lstStyle/>
              <a:p>
                <a:pPr>
                  <a:defRPr>
                    <a:solidFill>
                      <a:schemeClr val="bg1"/>
                    </a:solidFill>
                    <a:latin typeface="Arial" pitchFamily="34" charset="0"/>
                    <a:cs typeface="Arial" pitchFamily="34" charset="0"/>
                  </a:defRPr>
                </a:pPr>
                <a:endParaRPr lang="pt-BR"/>
              </a:p>
            </c:txPr>
            <c:dLblPos val="ctr"/>
            <c:showLegendKey val="0"/>
            <c:showVal val="1"/>
            <c:showCatName val="0"/>
            <c:showSerName val="0"/>
            <c:showPercent val="0"/>
            <c:showBubbleSize val="0"/>
            <c:showLeaderLines val="0"/>
          </c:dLbls>
          <c:cat>
            <c:numRef>
              <c:f>'Base de Cálculo'!$B$213:$B$216</c:f>
              <c:numCache>
                <c:formatCode>General</c:formatCode>
                <c:ptCount val="4"/>
                <c:pt idx="0">
                  <c:v>2007</c:v>
                </c:pt>
                <c:pt idx="1">
                  <c:v>2008</c:v>
                </c:pt>
                <c:pt idx="2">
                  <c:v>2009</c:v>
                </c:pt>
                <c:pt idx="3">
                  <c:v>2010</c:v>
                </c:pt>
              </c:numCache>
            </c:numRef>
          </c:cat>
          <c:val>
            <c:numRef>
              <c:f>'Base de Cálculo'!$D$213:$D$216</c:f>
              <c:numCache>
                <c:formatCode>0.00</c:formatCode>
                <c:ptCount val="4"/>
                <c:pt idx="0">
                  <c:v>0.09</c:v>
                </c:pt>
                <c:pt idx="1">
                  <c:v>0.15</c:v>
                </c:pt>
                <c:pt idx="2">
                  <c:v>0.15</c:v>
                </c:pt>
                <c:pt idx="3">
                  <c:v>0.29499999999999998</c:v>
                </c:pt>
              </c:numCache>
            </c:numRef>
          </c:val>
        </c:ser>
        <c:dLbls>
          <c:showLegendKey val="0"/>
          <c:showVal val="0"/>
          <c:showCatName val="0"/>
          <c:showSerName val="0"/>
          <c:showPercent val="0"/>
          <c:showBubbleSize val="0"/>
        </c:dLbls>
        <c:gapWidth val="150"/>
        <c:axId val="135473024"/>
        <c:axId val="135474560"/>
      </c:barChart>
      <c:lineChart>
        <c:grouping val="standard"/>
        <c:varyColors val="0"/>
        <c:ser>
          <c:idx val="2"/>
          <c:order val="2"/>
          <c:tx>
            <c:strRef>
              <c:f>'Base de Cálculo'!$E$212</c:f>
              <c:strCache>
                <c:ptCount val="1"/>
                <c:pt idx="0">
                  <c:v>Outorgada/Estimada</c:v>
                </c:pt>
              </c:strCache>
            </c:strRef>
          </c:tx>
          <c:spPr>
            <a:ln w="12700">
              <a:solidFill>
                <a:srgbClr val="FF0000"/>
              </a:solidFill>
            </a:ln>
          </c:spPr>
          <c:marker>
            <c:symbol val="circle"/>
            <c:size val="7"/>
            <c:spPr>
              <a:solidFill>
                <a:srgbClr val="FF0000"/>
              </a:solidFill>
              <a:ln w="25400">
                <a:solidFill>
                  <a:srgbClr val="FF0000"/>
                </a:solidFill>
              </a:ln>
            </c:spPr>
          </c:marker>
          <c:dLbls>
            <c:dLbl>
              <c:idx val="1"/>
              <c:layout>
                <c:manualLayout>
                  <c:x val="0"/>
                  <c:y val="-4.1237113402061855E-2"/>
                </c:manualLayout>
              </c:layout>
              <c:dLblPos val="r"/>
              <c:showLegendKey val="0"/>
              <c:showVal val="1"/>
              <c:showCatName val="0"/>
              <c:showSerName val="0"/>
              <c:showPercent val="0"/>
              <c:showBubbleSize val="0"/>
            </c:dLbl>
            <c:dLbl>
              <c:idx val="3"/>
              <c:layout>
                <c:manualLayout>
                  <c:x val="-4.5540802407423066E-3"/>
                  <c:y val="-5.9981255857544533E-2"/>
                </c:manualLayout>
              </c:layout>
              <c:dLblPos val="r"/>
              <c:showLegendKey val="0"/>
              <c:showVal val="1"/>
              <c:showCatName val="0"/>
              <c:showSerName val="0"/>
              <c:showPercent val="0"/>
              <c:showBubbleSize val="0"/>
            </c:dLbl>
            <c:dLbl>
              <c:idx val="4"/>
              <c:layout>
                <c:manualLayout>
                  <c:x val="-4.1993846703008146E-2"/>
                  <c:y val="4.3652503296607026E-2"/>
                </c:manualLayout>
              </c:layout>
              <c:dLblPos val="r"/>
              <c:showLegendKey val="0"/>
              <c:showVal val="1"/>
              <c:showCatName val="0"/>
              <c:showSerName val="0"/>
              <c:showPercent val="0"/>
              <c:showBubbleSize val="0"/>
            </c:dLbl>
            <c:numFmt formatCode="0.0%" sourceLinked="0"/>
            <c:txPr>
              <a:bodyPr/>
              <a:lstStyle/>
              <a:p>
                <a:pPr>
                  <a:defRPr b="0">
                    <a:solidFill>
                      <a:srgbClr val="FF0000"/>
                    </a:solidFill>
                    <a:latin typeface="Arial" pitchFamily="34" charset="0"/>
                    <a:cs typeface="Arial" pitchFamily="34" charset="0"/>
                  </a:defRPr>
                </a:pPr>
                <a:endParaRPr lang="pt-BR"/>
              </a:p>
            </c:txPr>
            <c:dLblPos val="r"/>
            <c:showLegendKey val="0"/>
            <c:showVal val="1"/>
            <c:showCatName val="0"/>
            <c:showSerName val="0"/>
            <c:showPercent val="0"/>
            <c:showBubbleSize val="0"/>
            <c:showLeaderLines val="0"/>
          </c:dLbls>
          <c:cat>
            <c:numRef>
              <c:f>'Base de Cálculo'!$B$213:$B$216</c:f>
              <c:numCache>
                <c:formatCode>General</c:formatCode>
                <c:ptCount val="4"/>
                <c:pt idx="0">
                  <c:v>2007</c:v>
                </c:pt>
                <c:pt idx="1">
                  <c:v>2008</c:v>
                </c:pt>
                <c:pt idx="2">
                  <c:v>2009</c:v>
                </c:pt>
                <c:pt idx="3">
                  <c:v>2010</c:v>
                </c:pt>
              </c:numCache>
            </c:numRef>
          </c:cat>
          <c:val>
            <c:numRef>
              <c:f>'Base de Cálculo'!$E$213:$E$216</c:f>
              <c:numCache>
                <c:formatCode>0%</c:formatCode>
                <c:ptCount val="4"/>
                <c:pt idx="0">
                  <c:v>0.11378002528445005</c:v>
                </c:pt>
                <c:pt idx="1">
                  <c:v>0.20491803278688525</c:v>
                </c:pt>
                <c:pt idx="2">
                  <c:v>0.20463847203274216</c:v>
                </c:pt>
                <c:pt idx="3">
                  <c:v>0.41549295774647887</c:v>
                </c:pt>
              </c:numCache>
            </c:numRef>
          </c:val>
          <c:smooth val="0"/>
        </c:ser>
        <c:dLbls>
          <c:showLegendKey val="0"/>
          <c:showVal val="0"/>
          <c:showCatName val="0"/>
          <c:showSerName val="0"/>
          <c:showPercent val="0"/>
          <c:showBubbleSize val="0"/>
        </c:dLbls>
        <c:marker val="1"/>
        <c:smooth val="0"/>
        <c:axId val="135498752"/>
        <c:axId val="135497216"/>
      </c:lineChart>
      <c:catAx>
        <c:axId val="135473024"/>
        <c:scaling>
          <c:orientation val="minMax"/>
        </c:scaling>
        <c:delete val="0"/>
        <c:axPos val="b"/>
        <c:numFmt formatCode="General" sourceLinked="1"/>
        <c:majorTickMark val="out"/>
        <c:minorTickMark val="none"/>
        <c:tickLblPos val="nextTo"/>
        <c:txPr>
          <a:bodyPr/>
          <a:lstStyle/>
          <a:p>
            <a:pPr>
              <a:defRPr>
                <a:latin typeface="Arial" pitchFamily="34" charset="0"/>
                <a:cs typeface="Arial" pitchFamily="34" charset="0"/>
              </a:defRPr>
            </a:pPr>
            <a:endParaRPr lang="pt-BR"/>
          </a:p>
        </c:txPr>
        <c:crossAx val="135474560"/>
        <c:crosses val="autoZero"/>
        <c:auto val="1"/>
        <c:lblAlgn val="ctr"/>
        <c:lblOffset val="100"/>
        <c:noMultiLvlLbl val="0"/>
      </c:catAx>
      <c:valAx>
        <c:axId val="135474560"/>
        <c:scaling>
          <c:orientation val="minMax"/>
        </c:scaling>
        <c:delete val="0"/>
        <c:axPos val="l"/>
        <c:majorGridlines/>
        <c:title>
          <c:tx>
            <c:rich>
              <a:bodyPr rot="-5400000" vert="horz"/>
              <a:lstStyle/>
              <a:p>
                <a:pPr>
                  <a:defRPr b="0">
                    <a:latin typeface="Arial" pitchFamily="34" charset="0"/>
                    <a:cs typeface="Arial" pitchFamily="34" charset="0"/>
                  </a:defRPr>
                </a:pPr>
                <a:r>
                  <a:rPr lang="pt-BR" b="0">
                    <a:latin typeface="Arial" pitchFamily="34" charset="0"/>
                    <a:cs typeface="Arial" pitchFamily="34" charset="0"/>
                  </a:rPr>
                  <a:t>Demanda</a:t>
                </a:r>
                <a:r>
                  <a:rPr lang="pt-BR" b="0" baseline="0">
                    <a:latin typeface="Arial" pitchFamily="34" charset="0"/>
                    <a:cs typeface="Arial" pitchFamily="34" charset="0"/>
                  </a:rPr>
                  <a:t> para abastecimento: </a:t>
                </a:r>
                <a:r>
                  <a:rPr lang="pt-BR" b="0">
                    <a:latin typeface="Arial" pitchFamily="34" charset="0"/>
                    <a:cs typeface="Arial" pitchFamily="34" charset="0"/>
                  </a:rPr>
                  <a:t>m</a:t>
                </a:r>
                <a:r>
                  <a:rPr lang="pt-BR" b="0" baseline="30000">
                    <a:latin typeface="Arial" pitchFamily="34" charset="0"/>
                    <a:cs typeface="Arial" pitchFamily="34" charset="0"/>
                  </a:rPr>
                  <a:t>3</a:t>
                </a:r>
                <a:r>
                  <a:rPr lang="pt-BR" b="0">
                    <a:latin typeface="Arial" pitchFamily="34" charset="0"/>
                    <a:cs typeface="Arial" pitchFamily="34" charset="0"/>
                  </a:rPr>
                  <a:t>/s</a:t>
                </a:r>
              </a:p>
            </c:rich>
          </c:tx>
          <c:layout>
            <c:manualLayout>
              <c:xMode val="edge"/>
              <c:yMode val="edge"/>
              <c:x val="1.1649395808755476E-2"/>
              <c:y val="0.18008732047814821"/>
            </c:manualLayout>
          </c:layout>
          <c:overlay val="0"/>
        </c:title>
        <c:numFmt formatCode="0.0" sourceLinked="0"/>
        <c:majorTickMark val="out"/>
        <c:minorTickMark val="none"/>
        <c:tickLblPos val="nextTo"/>
        <c:txPr>
          <a:bodyPr/>
          <a:lstStyle/>
          <a:p>
            <a:pPr>
              <a:defRPr>
                <a:latin typeface="Arial" pitchFamily="34" charset="0"/>
                <a:cs typeface="Arial" pitchFamily="34" charset="0"/>
              </a:defRPr>
            </a:pPr>
            <a:endParaRPr lang="pt-BR"/>
          </a:p>
        </c:txPr>
        <c:crossAx val="135473024"/>
        <c:crosses val="autoZero"/>
        <c:crossBetween val="between"/>
      </c:valAx>
      <c:valAx>
        <c:axId val="135497216"/>
        <c:scaling>
          <c:orientation val="minMax"/>
        </c:scaling>
        <c:delete val="0"/>
        <c:axPos val="r"/>
        <c:numFmt formatCode="0%" sourceLinked="1"/>
        <c:majorTickMark val="out"/>
        <c:minorTickMark val="none"/>
        <c:tickLblPos val="nextTo"/>
        <c:txPr>
          <a:bodyPr/>
          <a:lstStyle/>
          <a:p>
            <a:pPr>
              <a:defRPr>
                <a:latin typeface="Arial" pitchFamily="34" charset="0"/>
                <a:cs typeface="Arial" pitchFamily="34" charset="0"/>
              </a:defRPr>
            </a:pPr>
            <a:endParaRPr lang="pt-BR"/>
          </a:p>
        </c:txPr>
        <c:crossAx val="135498752"/>
        <c:crosses val="max"/>
        <c:crossBetween val="between"/>
        <c:minorUnit val="5.0000000000000024E-2"/>
      </c:valAx>
      <c:catAx>
        <c:axId val="135498752"/>
        <c:scaling>
          <c:orientation val="minMax"/>
        </c:scaling>
        <c:delete val="1"/>
        <c:axPos val="b"/>
        <c:numFmt formatCode="General" sourceLinked="1"/>
        <c:majorTickMark val="out"/>
        <c:minorTickMark val="none"/>
        <c:tickLblPos val="none"/>
        <c:crossAx val="135497216"/>
        <c:crosses val="autoZero"/>
        <c:auto val="1"/>
        <c:lblAlgn val="ctr"/>
        <c:lblOffset val="100"/>
        <c:noMultiLvlLbl val="0"/>
      </c:catAx>
    </c:plotArea>
    <c:legend>
      <c:legendPos val="b"/>
      <c:layout>
        <c:manualLayout>
          <c:xMode val="edge"/>
          <c:yMode val="edge"/>
          <c:x val="9.4444440571231289E-2"/>
          <c:y val="0.83964597349770143"/>
          <c:w val="0.87366538410384365"/>
          <c:h val="0.13544560255177379"/>
        </c:manualLayout>
      </c:layout>
      <c:overlay val="0"/>
      <c:txPr>
        <a:bodyPr/>
        <a:lstStyle/>
        <a:p>
          <a:pPr>
            <a:defRPr sz="1000">
              <a:latin typeface="Arial" pitchFamily="34" charset="0"/>
              <a:cs typeface="Arial" pitchFamily="34" charset="0"/>
            </a:defRPr>
          </a:pPr>
          <a:endParaRPr lang="pt-BR"/>
        </a:p>
      </c:txPr>
    </c:legend>
    <c:plotVisOnly val="1"/>
    <c:dispBlanksAs val="gap"/>
    <c:showDLblsOverMax val="0"/>
  </c:chart>
  <c:printSettings>
    <c:headerFooter/>
    <c:pageMargins b="0.78740157499999996" l="0.511811024" r="0.511811024" t="0.78740157499999996" header="0.31496062000000863" footer="0.3149606200000086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#REF!</c:f>
              <c:strCache>
                <c:ptCount val="1"/>
                <c:pt idx="0">
                  <c:v>#REF!</c:v>
                </c:pt>
              </c:strCache>
            </c:strRef>
          </c:tx>
          <c:invertIfNegative val="0"/>
          <c:dLbls>
            <c:dLbl>
              <c:idx val="0"/>
              <c:layout>
                <c:manualLayout>
                  <c:x val="-5.667575710109304E-3"/>
                  <c:y val="-5.8867973504776933E-2"/>
                </c:manualLayout>
              </c:layout>
              <c:dLblPos val="ctr"/>
              <c:showLegendKey val="0"/>
              <c:showVal val="1"/>
              <c:showCatName val="0"/>
              <c:showSerName val="0"/>
              <c:showPercent val="0"/>
              <c:showBubbleSize val="0"/>
            </c:dLbl>
            <c:spPr>
              <a:noFill/>
              <a:ln w="25400">
                <a:noFill/>
              </a:ln>
            </c:spPr>
            <c:txPr>
              <a:bodyPr/>
              <a:lstStyle/>
              <a:p>
                <a:pPr>
                  <a:defRPr sz="1000" b="0" i="0" u="none" strike="noStrike" baseline="0">
                    <a:solidFill>
                      <a:srgbClr val="000000"/>
                    </a:solidFill>
                    <a:latin typeface="Calibri"/>
                    <a:ea typeface="Calibri"/>
                    <a:cs typeface="Calibri"/>
                  </a:defRPr>
                </a:pPr>
                <a:endParaRPr lang="pt-BR"/>
              </a:p>
            </c:txPr>
            <c:showLegendKey val="0"/>
            <c:showVal val="1"/>
            <c:showCatName val="0"/>
            <c:showSerName val="0"/>
            <c:showPercent val="0"/>
            <c:showBubbleSize val="0"/>
            <c:showLeaderLines val="0"/>
          </c:dLbls>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dLbls>
        <c:gapWidth val="150"/>
        <c:overlap val="100"/>
        <c:axId val="132476928"/>
        <c:axId val="132478464"/>
      </c:barChart>
      <c:catAx>
        <c:axId val="13247692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pt-BR"/>
          </a:p>
        </c:txPr>
        <c:crossAx val="132478464"/>
        <c:crosses val="autoZero"/>
        <c:auto val="1"/>
        <c:lblAlgn val="ctr"/>
        <c:lblOffset val="100"/>
        <c:noMultiLvlLbl val="0"/>
      </c:catAx>
      <c:valAx>
        <c:axId val="132478464"/>
        <c:scaling>
          <c:orientation val="minMax"/>
        </c:scaling>
        <c:delete val="1"/>
        <c:axPos val="l"/>
        <c:majorGridlines/>
        <c:numFmt formatCode="General" sourceLinked="1"/>
        <c:majorTickMark val="out"/>
        <c:minorTickMark val="none"/>
        <c:tickLblPos val="none"/>
        <c:crossAx val="132476928"/>
        <c:crosses val="autoZero"/>
        <c:crossBetween val="between"/>
      </c:valAx>
      <c:spPr>
        <a:solidFill>
          <a:schemeClr val="bg2"/>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985" footer="0.31496062000000985"/>
    <c:pageSetup orientation="portrait"/>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643016447631309"/>
          <c:y val="7.6924791671235879E-2"/>
          <c:w val="0.74820109024834658"/>
          <c:h val="0.73694864381814185"/>
        </c:manualLayout>
      </c:layout>
      <c:barChart>
        <c:barDir val="col"/>
        <c:grouping val="clustered"/>
        <c:varyColors val="0"/>
        <c:ser>
          <c:idx val="0"/>
          <c:order val="0"/>
          <c:tx>
            <c:strRef>
              <c:f>'Base de Cálculo'!$C$471</c:f>
              <c:strCache>
                <c:ptCount val="1"/>
                <c:pt idx="0">
                  <c:v>Demanda total</c:v>
                </c:pt>
              </c:strCache>
            </c:strRef>
          </c:tx>
          <c:spPr>
            <a:solidFill>
              <a:srgbClr val="006699"/>
            </a:solidFill>
          </c:spPr>
          <c:invertIfNegative val="0"/>
          <c:dLbls>
            <c:txPr>
              <a:bodyPr/>
              <a:lstStyle/>
              <a:p>
                <a:pPr>
                  <a:defRPr>
                    <a:latin typeface="Arial" pitchFamily="34" charset="0"/>
                    <a:cs typeface="Arial" pitchFamily="34" charset="0"/>
                  </a:defRPr>
                </a:pPr>
                <a:endParaRPr lang="pt-BR"/>
              </a:p>
            </c:txPr>
            <c:dLblPos val="outEnd"/>
            <c:showLegendKey val="0"/>
            <c:showVal val="1"/>
            <c:showCatName val="0"/>
            <c:showSerName val="0"/>
            <c:showPercent val="0"/>
            <c:showBubbleSize val="0"/>
            <c:showLeaderLines val="0"/>
          </c:dLbls>
          <c:cat>
            <c:numRef>
              <c:f>'Base de Cálculo'!$B$472:$B$476</c:f>
              <c:numCache>
                <c:formatCode>General</c:formatCode>
                <c:ptCount val="5"/>
                <c:pt idx="0">
                  <c:v>2007</c:v>
                </c:pt>
                <c:pt idx="1">
                  <c:v>2008</c:v>
                </c:pt>
                <c:pt idx="2">
                  <c:v>2009</c:v>
                </c:pt>
                <c:pt idx="3">
                  <c:v>2010</c:v>
                </c:pt>
                <c:pt idx="4">
                  <c:v>2011</c:v>
                </c:pt>
              </c:numCache>
            </c:numRef>
          </c:cat>
          <c:val>
            <c:numRef>
              <c:f>'Base de Cálculo'!$C$472:$C$476</c:f>
              <c:numCache>
                <c:formatCode>0.0</c:formatCode>
                <c:ptCount val="5"/>
                <c:pt idx="0">
                  <c:v>1.9510000000000001</c:v>
                </c:pt>
                <c:pt idx="1">
                  <c:v>3.129</c:v>
                </c:pt>
                <c:pt idx="2">
                  <c:v>3.13</c:v>
                </c:pt>
                <c:pt idx="3">
                  <c:v>3.2829999999999999</c:v>
                </c:pt>
                <c:pt idx="4">
                  <c:v>3.2995119414011516</c:v>
                </c:pt>
              </c:numCache>
            </c:numRef>
          </c:val>
        </c:ser>
        <c:ser>
          <c:idx val="1"/>
          <c:order val="1"/>
          <c:tx>
            <c:strRef>
              <c:f>'Base de Cálculo'!$D$471</c:f>
              <c:strCache>
                <c:ptCount val="1"/>
                <c:pt idx="0">
                  <c:v>Q95%</c:v>
                </c:pt>
              </c:strCache>
            </c:strRef>
          </c:tx>
          <c:spPr>
            <a:solidFill>
              <a:srgbClr val="99CCFF"/>
            </a:solidFill>
          </c:spPr>
          <c:invertIfNegative val="0"/>
          <c:dLbls>
            <c:txPr>
              <a:bodyPr/>
              <a:lstStyle/>
              <a:p>
                <a:pPr>
                  <a:defRPr>
                    <a:latin typeface="Arial" pitchFamily="34" charset="0"/>
                    <a:cs typeface="Arial" pitchFamily="34" charset="0"/>
                  </a:defRPr>
                </a:pPr>
                <a:endParaRPr lang="pt-BR"/>
              </a:p>
            </c:txPr>
            <c:dLblPos val="inEnd"/>
            <c:showLegendKey val="0"/>
            <c:showVal val="1"/>
            <c:showCatName val="0"/>
            <c:showSerName val="0"/>
            <c:showPercent val="0"/>
            <c:showBubbleSize val="0"/>
            <c:showLeaderLines val="0"/>
          </c:dLbls>
          <c:cat>
            <c:numRef>
              <c:f>'Base de Cálculo'!$B$472:$B$476</c:f>
              <c:numCache>
                <c:formatCode>General</c:formatCode>
                <c:ptCount val="5"/>
                <c:pt idx="0">
                  <c:v>2007</c:v>
                </c:pt>
                <c:pt idx="1">
                  <c:v>2008</c:v>
                </c:pt>
                <c:pt idx="2">
                  <c:v>2009</c:v>
                </c:pt>
                <c:pt idx="3">
                  <c:v>2010</c:v>
                </c:pt>
                <c:pt idx="4">
                  <c:v>2011</c:v>
                </c:pt>
              </c:numCache>
            </c:numRef>
          </c:cat>
          <c:val>
            <c:numRef>
              <c:f>'Base de Cálculo'!$D$472:$D$476</c:f>
              <c:numCache>
                <c:formatCode>0</c:formatCode>
                <c:ptCount val="5"/>
                <c:pt idx="0">
                  <c:v>229</c:v>
                </c:pt>
                <c:pt idx="1">
                  <c:v>229</c:v>
                </c:pt>
                <c:pt idx="2">
                  <c:v>229</c:v>
                </c:pt>
                <c:pt idx="3">
                  <c:v>229</c:v>
                </c:pt>
                <c:pt idx="4">
                  <c:v>229</c:v>
                </c:pt>
              </c:numCache>
            </c:numRef>
          </c:val>
        </c:ser>
        <c:dLbls>
          <c:showLegendKey val="0"/>
          <c:showVal val="0"/>
          <c:showCatName val="0"/>
          <c:showSerName val="0"/>
          <c:showPercent val="0"/>
          <c:showBubbleSize val="0"/>
        </c:dLbls>
        <c:gapWidth val="150"/>
        <c:axId val="135936640"/>
        <c:axId val="135942528"/>
      </c:barChart>
      <c:lineChart>
        <c:grouping val="standard"/>
        <c:varyColors val="0"/>
        <c:ser>
          <c:idx val="2"/>
          <c:order val="2"/>
          <c:tx>
            <c:strRef>
              <c:f>'Base de Cálculo'!$E$471</c:f>
              <c:strCache>
                <c:ptCount val="1"/>
                <c:pt idx="0">
                  <c:v>Demanda total X Q95%</c:v>
                </c:pt>
              </c:strCache>
            </c:strRef>
          </c:tx>
          <c:spPr>
            <a:ln w="12700">
              <a:solidFill>
                <a:srgbClr val="FF0000"/>
              </a:solidFill>
            </a:ln>
          </c:spPr>
          <c:marker>
            <c:symbol val="plus"/>
            <c:size val="5"/>
            <c:spPr>
              <a:solidFill>
                <a:srgbClr val="FF0000"/>
              </a:solidFill>
              <a:ln w="12700">
                <a:solidFill>
                  <a:srgbClr val="FF0000"/>
                </a:solidFill>
              </a:ln>
            </c:spPr>
          </c:marker>
          <c:dLbls>
            <c:txPr>
              <a:bodyPr/>
              <a:lstStyle/>
              <a:p>
                <a:pPr>
                  <a:defRPr>
                    <a:solidFill>
                      <a:srgbClr val="FF0000"/>
                    </a:solidFill>
                    <a:latin typeface="Arial" pitchFamily="34" charset="0"/>
                    <a:cs typeface="Arial" pitchFamily="34" charset="0"/>
                  </a:defRPr>
                </a:pPr>
                <a:endParaRPr lang="pt-BR"/>
              </a:p>
            </c:txPr>
            <c:dLblPos val="t"/>
            <c:showLegendKey val="0"/>
            <c:showVal val="1"/>
            <c:showCatName val="0"/>
            <c:showSerName val="0"/>
            <c:showPercent val="0"/>
            <c:showBubbleSize val="0"/>
            <c:showLeaderLines val="0"/>
          </c:dLbls>
          <c:val>
            <c:numRef>
              <c:f>'Base de Cálculo'!$E$472:$E$476</c:f>
              <c:numCache>
                <c:formatCode>0.0%</c:formatCode>
                <c:ptCount val="5"/>
                <c:pt idx="0">
                  <c:v>8.5196506550218338E-3</c:v>
                </c:pt>
                <c:pt idx="1">
                  <c:v>1.3663755458515284E-2</c:v>
                </c:pt>
                <c:pt idx="2">
                  <c:v>1.3668122270742357E-2</c:v>
                </c:pt>
                <c:pt idx="3">
                  <c:v>1.4336244541484716E-2</c:v>
                </c:pt>
                <c:pt idx="4">
                  <c:v>1.4408349089087998E-2</c:v>
                </c:pt>
              </c:numCache>
            </c:numRef>
          </c:val>
          <c:smooth val="0"/>
        </c:ser>
        <c:dLbls>
          <c:showLegendKey val="0"/>
          <c:showVal val="0"/>
          <c:showCatName val="0"/>
          <c:showSerName val="0"/>
          <c:showPercent val="0"/>
          <c:showBubbleSize val="0"/>
        </c:dLbls>
        <c:marker val="1"/>
        <c:smooth val="0"/>
        <c:axId val="135946240"/>
        <c:axId val="135944448"/>
      </c:lineChart>
      <c:catAx>
        <c:axId val="135936640"/>
        <c:scaling>
          <c:orientation val="minMax"/>
        </c:scaling>
        <c:delete val="0"/>
        <c:axPos val="b"/>
        <c:numFmt formatCode="General" sourceLinked="1"/>
        <c:majorTickMark val="out"/>
        <c:minorTickMark val="none"/>
        <c:tickLblPos val="nextTo"/>
        <c:txPr>
          <a:bodyPr/>
          <a:lstStyle/>
          <a:p>
            <a:pPr>
              <a:defRPr>
                <a:latin typeface="Arial" pitchFamily="34" charset="0"/>
                <a:cs typeface="Arial" pitchFamily="34" charset="0"/>
              </a:defRPr>
            </a:pPr>
            <a:endParaRPr lang="pt-BR"/>
          </a:p>
        </c:txPr>
        <c:crossAx val="135942528"/>
        <c:crosses val="autoZero"/>
        <c:auto val="1"/>
        <c:lblAlgn val="ctr"/>
        <c:lblOffset val="100"/>
        <c:noMultiLvlLbl val="0"/>
      </c:catAx>
      <c:valAx>
        <c:axId val="135942528"/>
        <c:scaling>
          <c:orientation val="minMax"/>
        </c:scaling>
        <c:delete val="0"/>
        <c:axPos val="l"/>
        <c:majorGridlines/>
        <c:title>
          <c:tx>
            <c:rich>
              <a:bodyPr rot="-5400000" vert="horz"/>
              <a:lstStyle/>
              <a:p>
                <a:pPr>
                  <a:defRPr b="0">
                    <a:latin typeface="Arial" pitchFamily="34" charset="0"/>
                    <a:cs typeface="Arial" pitchFamily="34" charset="0"/>
                  </a:defRPr>
                </a:pPr>
                <a:r>
                  <a:rPr lang="pt-BR" b="0">
                    <a:latin typeface="Arial" pitchFamily="34" charset="0"/>
                    <a:cs typeface="Arial" pitchFamily="34" charset="0"/>
                  </a:rPr>
                  <a:t>Volume</a:t>
                </a:r>
                <a:r>
                  <a:rPr lang="pt-BR" b="0" baseline="0">
                    <a:latin typeface="Arial" pitchFamily="34" charset="0"/>
                    <a:cs typeface="Arial" pitchFamily="34" charset="0"/>
                  </a:rPr>
                  <a:t>: m</a:t>
                </a:r>
                <a:r>
                  <a:rPr lang="pt-BR" b="0" baseline="30000">
                    <a:latin typeface="Arial" pitchFamily="34" charset="0"/>
                    <a:cs typeface="Arial" pitchFamily="34" charset="0"/>
                  </a:rPr>
                  <a:t>3</a:t>
                </a:r>
                <a:r>
                  <a:rPr lang="pt-BR" b="0" baseline="0">
                    <a:latin typeface="Arial" pitchFamily="34" charset="0"/>
                    <a:cs typeface="Arial" pitchFamily="34" charset="0"/>
                  </a:rPr>
                  <a:t>/s</a:t>
                </a:r>
                <a:endParaRPr lang="pt-BR" b="0">
                  <a:latin typeface="Arial" pitchFamily="34" charset="0"/>
                  <a:cs typeface="Arial" pitchFamily="34" charset="0"/>
                </a:endParaRPr>
              </a:p>
            </c:rich>
          </c:tx>
          <c:layout>
            <c:manualLayout>
              <c:xMode val="edge"/>
              <c:yMode val="edge"/>
              <c:x val="9.1324179023195666E-3"/>
              <c:y val="0.33974819697688852"/>
            </c:manualLayout>
          </c:layout>
          <c:overlay val="0"/>
        </c:title>
        <c:numFmt formatCode="0" sourceLinked="0"/>
        <c:majorTickMark val="out"/>
        <c:minorTickMark val="none"/>
        <c:tickLblPos val="nextTo"/>
        <c:txPr>
          <a:bodyPr/>
          <a:lstStyle/>
          <a:p>
            <a:pPr>
              <a:defRPr>
                <a:latin typeface="Arial" pitchFamily="34" charset="0"/>
                <a:cs typeface="Arial" pitchFamily="34" charset="0"/>
              </a:defRPr>
            </a:pPr>
            <a:endParaRPr lang="pt-BR"/>
          </a:p>
        </c:txPr>
        <c:crossAx val="135936640"/>
        <c:crosses val="autoZero"/>
        <c:crossBetween val="between"/>
        <c:majorUnit val="50"/>
      </c:valAx>
      <c:valAx>
        <c:axId val="135944448"/>
        <c:scaling>
          <c:orientation val="minMax"/>
          <c:max val="2.0000000000000011E-2"/>
          <c:min val="0"/>
        </c:scaling>
        <c:delete val="0"/>
        <c:axPos val="r"/>
        <c:numFmt formatCode="0%" sourceLinked="0"/>
        <c:majorTickMark val="out"/>
        <c:minorTickMark val="none"/>
        <c:tickLblPos val="nextTo"/>
        <c:txPr>
          <a:bodyPr/>
          <a:lstStyle/>
          <a:p>
            <a:pPr>
              <a:defRPr>
                <a:latin typeface="Arial" pitchFamily="34" charset="0"/>
                <a:cs typeface="Arial" pitchFamily="34" charset="0"/>
              </a:defRPr>
            </a:pPr>
            <a:endParaRPr lang="pt-BR"/>
          </a:p>
        </c:txPr>
        <c:crossAx val="135946240"/>
        <c:crosses val="max"/>
        <c:crossBetween val="between"/>
        <c:majorUnit val="0.05"/>
      </c:valAx>
      <c:catAx>
        <c:axId val="135946240"/>
        <c:scaling>
          <c:orientation val="minMax"/>
        </c:scaling>
        <c:delete val="1"/>
        <c:axPos val="b"/>
        <c:numFmt formatCode="General" sourceLinked="1"/>
        <c:majorTickMark val="out"/>
        <c:minorTickMark val="none"/>
        <c:tickLblPos val="none"/>
        <c:crossAx val="135944448"/>
        <c:crosses val="autoZero"/>
        <c:auto val="1"/>
        <c:lblAlgn val="ctr"/>
        <c:lblOffset val="100"/>
        <c:noMultiLvlLbl val="0"/>
      </c:catAx>
      <c:spPr>
        <a:noFill/>
        <a:ln>
          <a:noFill/>
        </a:ln>
      </c:spPr>
    </c:plotArea>
    <c:legend>
      <c:legendPos val="b"/>
      <c:layout/>
      <c:overlay val="0"/>
      <c:txPr>
        <a:bodyPr/>
        <a:lstStyle/>
        <a:p>
          <a:pPr>
            <a:defRPr>
              <a:latin typeface="Arial" pitchFamily="34" charset="0"/>
              <a:cs typeface="Arial" pitchFamily="34" charset="0"/>
            </a:defRPr>
          </a:pPr>
          <a:endParaRPr lang="pt-BR"/>
        </a:p>
      </c:txPr>
    </c:legend>
    <c:plotVisOnly val="1"/>
    <c:dispBlanksAs val="gap"/>
    <c:showDLblsOverMax val="0"/>
  </c:chart>
  <c:printSettings>
    <c:headerFooter/>
    <c:pageMargins b="0.78740157499999996" l="0.511811024" r="0.511811024" t="0.78740157499999996" header="0.31496062000000608" footer="0.31496062000000608"/>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643016447631318"/>
          <c:y val="6.3226166459509417E-2"/>
          <c:w val="0.74820109024834691"/>
          <c:h val="0.75064726902986401"/>
        </c:manualLayout>
      </c:layout>
      <c:barChart>
        <c:barDir val="col"/>
        <c:grouping val="clustered"/>
        <c:varyColors val="0"/>
        <c:ser>
          <c:idx val="0"/>
          <c:order val="0"/>
          <c:tx>
            <c:strRef>
              <c:f>'Base de Cálculo'!$C$484</c:f>
              <c:strCache>
                <c:ptCount val="1"/>
                <c:pt idx="0">
                  <c:v>Demanda total</c:v>
                </c:pt>
              </c:strCache>
            </c:strRef>
          </c:tx>
          <c:spPr>
            <a:solidFill>
              <a:srgbClr val="006699"/>
            </a:solidFill>
          </c:spPr>
          <c:invertIfNegative val="0"/>
          <c:dLbls>
            <c:txPr>
              <a:bodyPr/>
              <a:lstStyle/>
              <a:p>
                <a:pPr>
                  <a:defRPr>
                    <a:latin typeface="Arial" pitchFamily="34" charset="0"/>
                    <a:cs typeface="Arial" pitchFamily="34" charset="0"/>
                  </a:defRPr>
                </a:pPr>
                <a:endParaRPr lang="pt-BR"/>
              </a:p>
            </c:txPr>
            <c:dLblPos val="outEnd"/>
            <c:showLegendKey val="0"/>
            <c:showVal val="1"/>
            <c:showCatName val="0"/>
            <c:showSerName val="0"/>
            <c:showPercent val="0"/>
            <c:showBubbleSize val="0"/>
            <c:showLeaderLines val="0"/>
          </c:dLbls>
          <c:cat>
            <c:numRef>
              <c:f>'Base de Cálculo'!$B$485:$B$489</c:f>
              <c:numCache>
                <c:formatCode>General</c:formatCode>
                <c:ptCount val="5"/>
                <c:pt idx="0">
                  <c:v>2007</c:v>
                </c:pt>
                <c:pt idx="1">
                  <c:v>2008</c:v>
                </c:pt>
                <c:pt idx="2">
                  <c:v>2009</c:v>
                </c:pt>
                <c:pt idx="3">
                  <c:v>2010</c:v>
                </c:pt>
                <c:pt idx="4">
                  <c:v>2011</c:v>
                </c:pt>
              </c:numCache>
            </c:numRef>
          </c:cat>
          <c:val>
            <c:numRef>
              <c:f>'Base de Cálculo'!$C$485:$C$489</c:f>
              <c:numCache>
                <c:formatCode>0.0</c:formatCode>
                <c:ptCount val="5"/>
                <c:pt idx="0">
                  <c:v>1.9510000000000001</c:v>
                </c:pt>
                <c:pt idx="1">
                  <c:v>3.129</c:v>
                </c:pt>
                <c:pt idx="2">
                  <c:v>3.13</c:v>
                </c:pt>
                <c:pt idx="3">
                  <c:v>3.2829999999999999</c:v>
                </c:pt>
                <c:pt idx="4">
                  <c:v>3.2995119414011516</c:v>
                </c:pt>
              </c:numCache>
            </c:numRef>
          </c:val>
        </c:ser>
        <c:ser>
          <c:idx val="1"/>
          <c:order val="1"/>
          <c:tx>
            <c:strRef>
              <c:f>'Base de Cálculo'!$D$484</c:f>
              <c:strCache>
                <c:ptCount val="1"/>
                <c:pt idx="0">
                  <c:v>Qmédio</c:v>
                </c:pt>
              </c:strCache>
            </c:strRef>
          </c:tx>
          <c:spPr>
            <a:solidFill>
              <a:srgbClr val="6DB6FF"/>
            </a:solidFill>
          </c:spPr>
          <c:invertIfNegative val="0"/>
          <c:dLbls>
            <c:txPr>
              <a:bodyPr/>
              <a:lstStyle/>
              <a:p>
                <a:pPr>
                  <a:defRPr>
                    <a:latin typeface="Arial" pitchFamily="34" charset="0"/>
                    <a:cs typeface="Arial" pitchFamily="34" charset="0"/>
                  </a:defRPr>
                </a:pPr>
                <a:endParaRPr lang="pt-BR"/>
              </a:p>
            </c:txPr>
            <c:dLblPos val="ctr"/>
            <c:showLegendKey val="0"/>
            <c:showVal val="1"/>
            <c:showCatName val="0"/>
            <c:showSerName val="0"/>
            <c:showPercent val="0"/>
            <c:showBubbleSize val="0"/>
            <c:showLeaderLines val="0"/>
          </c:dLbls>
          <c:cat>
            <c:numRef>
              <c:f>'Base de Cálculo'!$B$485:$B$489</c:f>
              <c:numCache>
                <c:formatCode>General</c:formatCode>
                <c:ptCount val="5"/>
                <c:pt idx="0">
                  <c:v>2007</c:v>
                </c:pt>
                <c:pt idx="1">
                  <c:v>2008</c:v>
                </c:pt>
                <c:pt idx="2">
                  <c:v>2009</c:v>
                </c:pt>
                <c:pt idx="3">
                  <c:v>2010</c:v>
                </c:pt>
                <c:pt idx="4">
                  <c:v>2011</c:v>
                </c:pt>
              </c:numCache>
            </c:numRef>
          </c:cat>
          <c:val>
            <c:numRef>
              <c:f>'Base de Cálculo'!$D$485:$D$489</c:f>
              <c:numCache>
                <c:formatCode>0</c:formatCode>
                <c:ptCount val="5"/>
                <c:pt idx="0">
                  <c:v>526</c:v>
                </c:pt>
                <c:pt idx="1">
                  <c:v>526</c:v>
                </c:pt>
                <c:pt idx="2">
                  <c:v>526</c:v>
                </c:pt>
                <c:pt idx="3">
                  <c:v>526</c:v>
                </c:pt>
                <c:pt idx="4">
                  <c:v>526</c:v>
                </c:pt>
              </c:numCache>
            </c:numRef>
          </c:val>
        </c:ser>
        <c:dLbls>
          <c:showLegendKey val="0"/>
          <c:showVal val="0"/>
          <c:showCatName val="0"/>
          <c:showSerName val="0"/>
          <c:showPercent val="0"/>
          <c:showBubbleSize val="0"/>
        </c:dLbls>
        <c:gapWidth val="150"/>
        <c:axId val="135667712"/>
        <c:axId val="135668864"/>
      </c:barChart>
      <c:lineChart>
        <c:grouping val="standard"/>
        <c:varyColors val="0"/>
        <c:ser>
          <c:idx val="2"/>
          <c:order val="2"/>
          <c:tx>
            <c:strRef>
              <c:f>'Base de Cálculo'!$E$484</c:f>
              <c:strCache>
                <c:ptCount val="1"/>
                <c:pt idx="0">
                  <c:v>Demanda total X Qmédio</c:v>
                </c:pt>
              </c:strCache>
            </c:strRef>
          </c:tx>
          <c:spPr>
            <a:ln w="12700">
              <a:solidFill>
                <a:srgbClr val="FF0000"/>
              </a:solidFill>
            </a:ln>
          </c:spPr>
          <c:marker>
            <c:symbol val="triangle"/>
            <c:size val="5"/>
            <c:spPr>
              <a:solidFill>
                <a:srgbClr val="FF0000"/>
              </a:solidFill>
              <a:ln w="12700">
                <a:solidFill>
                  <a:srgbClr val="FF0000"/>
                </a:solidFill>
              </a:ln>
            </c:spPr>
          </c:marker>
          <c:dLbls>
            <c:txPr>
              <a:bodyPr/>
              <a:lstStyle/>
              <a:p>
                <a:pPr>
                  <a:defRPr>
                    <a:solidFill>
                      <a:srgbClr val="FF0000"/>
                    </a:solidFill>
                    <a:latin typeface="Arial" pitchFamily="34" charset="0"/>
                    <a:cs typeface="Arial" pitchFamily="34" charset="0"/>
                  </a:defRPr>
                </a:pPr>
                <a:endParaRPr lang="pt-BR"/>
              </a:p>
            </c:txPr>
            <c:dLblPos val="t"/>
            <c:showLegendKey val="0"/>
            <c:showVal val="1"/>
            <c:showCatName val="0"/>
            <c:showSerName val="0"/>
            <c:showPercent val="0"/>
            <c:showBubbleSize val="0"/>
            <c:showLeaderLines val="0"/>
          </c:dLbls>
          <c:val>
            <c:numRef>
              <c:f>'Base de Cálculo'!$E$485:$E$489</c:f>
              <c:numCache>
                <c:formatCode>0.0%</c:formatCode>
                <c:ptCount val="5"/>
                <c:pt idx="0">
                  <c:v>3.7091254752851712E-3</c:v>
                </c:pt>
                <c:pt idx="1">
                  <c:v>5.948669201520913E-3</c:v>
                </c:pt>
                <c:pt idx="2">
                  <c:v>5.9505703422053228E-3</c:v>
                </c:pt>
                <c:pt idx="3">
                  <c:v>6.2414448669201516E-3</c:v>
                </c:pt>
                <c:pt idx="4">
                  <c:v>6.2728363904964862E-3</c:v>
                </c:pt>
              </c:numCache>
            </c:numRef>
          </c:val>
          <c:smooth val="0"/>
        </c:ser>
        <c:dLbls>
          <c:showLegendKey val="0"/>
          <c:showVal val="0"/>
          <c:showCatName val="0"/>
          <c:showSerName val="0"/>
          <c:showPercent val="0"/>
          <c:showBubbleSize val="0"/>
        </c:dLbls>
        <c:marker val="1"/>
        <c:smooth val="0"/>
        <c:axId val="135672576"/>
        <c:axId val="135670784"/>
      </c:lineChart>
      <c:catAx>
        <c:axId val="135667712"/>
        <c:scaling>
          <c:orientation val="minMax"/>
        </c:scaling>
        <c:delete val="0"/>
        <c:axPos val="b"/>
        <c:numFmt formatCode="General" sourceLinked="1"/>
        <c:majorTickMark val="out"/>
        <c:minorTickMark val="none"/>
        <c:tickLblPos val="nextTo"/>
        <c:txPr>
          <a:bodyPr/>
          <a:lstStyle/>
          <a:p>
            <a:pPr>
              <a:defRPr>
                <a:latin typeface="Arial" pitchFamily="34" charset="0"/>
                <a:cs typeface="Arial" pitchFamily="34" charset="0"/>
              </a:defRPr>
            </a:pPr>
            <a:endParaRPr lang="pt-BR"/>
          </a:p>
        </c:txPr>
        <c:crossAx val="135668864"/>
        <c:crosses val="autoZero"/>
        <c:auto val="1"/>
        <c:lblAlgn val="ctr"/>
        <c:lblOffset val="100"/>
        <c:noMultiLvlLbl val="0"/>
      </c:catAx>
      <c:valAx>
        <c:axId val="135668864"/>
        <c:scaling>
          <c:orientation val="minMax"/>
        </c:scaling>
        <c:delete val="0"/>
        <c:axPos val="l"/>
        <c:majorGridlines/>
        <c:title>
          <c:tx>
            <c:rich>
              <a:bodyPr rot="-5400000" vert="horz"/>
              <a:lstStyle/>
              <a:p>
                <a:pPr>
                  <a:defRPr b="0">
                    <a:latin typeface="Arial" pitchFamily="34" charset="0"/>
                    <a:cs typeface="Arial" pitchFamily="34" charset="0"/>
                  </a:defRPr>
                </a:pPr>
                <a:r>
                  <a:rPr lang="pt-BR" b="0">
                    <a:latin typeface="Arial" pitchFamily="34" charset="0"/>
                    <a:cs typeface="Arial" pitchFamily="34" charset="0"/>
                  </a:rPr>
                  <a:t>Volume</a:t>
                </a:r>
                <a:r>
                  <a:rPr lang="pt-BR" b="0" baseline="0">
                    <a:latin typeface="Arial" pitchFamily="34" charset="0"/>
                    <a:cs typeface="Arial" pitchFamily="34" charset="0"/>
                  </a:rPr>
                  <a:t>: m</a:t>
                </a:r>
                <a:r>
                  <a:rPr lang="pt-BR" b="0" baseline="30000">
                    <a:latin typeface="Arial" pitchFamily="34" charset="0"/>
                    <a:cs typeface="Arial" pitchFamily="34" charset="0"/>
                  </a:rPr>
                  <a:t>3</a:t>
                </a:r>
                <a:r>
                  <a:rPr lang="pt-BR" b="0" baseline="0">
                    <a:latin typeface="Arial" pitchFamily="34" charset="0"/>
                    <a:cs typeface="Arial" pitchFamily="34" charset="0"/>
                  </a:rPr>
                  <a:t>/s</a:t>
                </a:r>
                <a:endParaRPr lang="pt-BR" b="0">
                  <a:latin typeface="Arial" pitchFamily="34" charset="0"/>
                  <a:cs typeface="Arial" pitchFamily="34" charset="0"/>
                </a:endParaRPr>
              </a:p>
            </c:rich>
          </c:tx>
          <c:layout>
            <c:manualLayout>
              <c:xMode val="edge"/>
              <c:yMode val="edge"/>
              <c:x val="9.1324179023195666E-3"/>
              <c:y val="0.33974819697688863"/>
            </c:manualLayout>
          </c:layout>
          <c:overlay val="0"/>
        </c:title>
        <c:numFmt formatCode="0" sourceLinked="0"/>
        <c:majorTickMark val="out"/>
        <c:minorTickMark val="none"/>
        <c:tickLblPos val="nextTo"/>
        <c:txPr>
          <a:bodyPr/>
          <a:lstStyle/>
          <a:p>
            <a:pPr>
              <a:defRPr>
                <a:latin typeface="Arial" pitchFamily="34" charset="0"/>
                <a:cs typeface="Arial" pitchFamily="34" charset="0"/>
              </a:defRPr>
            </a:pPr>
            <a:endParaRPr lang="pt-BR"/>
          </a:p>
        </c:txPr>
        <c:crossAx val="135667712"/>
        <c:crosses val="autoZero"/>
        <c:crossBetween val="between"/>
      </c:valAx>
      <c:valAx>
        <c:axId val="135670784"/>
        <c:scaling>
          <c:orientation val="minMax"/>
          <c:max val="1.0000000000000005E-2"/>
        </c:scaling>
        <c:delete val="0"/>
        <c:axPos val="r"/>
        <c:numFmt formatCode="0%" sourceLinked="0"/>
        <c:majorTickMark val="out"/>
        <c:minorTickMark val="none"/>
        <c:tickLblPos val="nextTo"/>
        <c:txPr>
          <a:bodyPr/>
          <a:lstStyle/>
          <a:p>
            <a:pPr>
              <a:defRPr>
                <a:latin typeface="Arial" pitchFamily="34" charset="0"/>
                <a:cs typeface="Arial" pitchFamily="34" charset="0"/>
              </a:defRPr>
            </a:pPr>
            <a:endParaRPr lang="pt-BR"/>
          </a:p>
        </c:txPr>
        <c:crossAx val="135672576"/>
        <c:crosses val="max"/>
        <c:crossBetween val="between"/>
        <c:majorUnit val="2.0000000000000011E-2"/>
      </c:valAx>
      <c:catAx>
        <c:axId val="135672576"/>
        <c:scaling>
          <c:orientation val="minMax"/>
        </c:scaling>
        <c:delete val="1"/>
        <c:axPos val="b"/>
        <c:numFmt formatCode="General" sourceLinked="1"/>
        <c:majorTickMark val="out"/>
        <c:minorTickMark val="none"/>
        <c:tickLblPos val="none"/>
        <c:crossAx val="135670784"/>
        <c:crosses val="autoZero"/>
        <c:auto val="1"/>
        <c:lblAlgn val="ctr"/>
        <c:lblOffset val="100"/>
        <c:noMultiLvlLbl val="0"/>
      </c:catAx>
    </c:plotArea>
    <c:legend>
      <c:legendPos val="b"/>
      <c:layout/>
      <c:overlay val="0"/>
      <c:txPr>
        <a:bodyPr/>
        <a:lstStyle/>
        <a:p>
          <a:pPr>
            <a:defRPr>
              <a:latin typeface="Arial" pitchFamily="34" charset="0"/>
              <a:cs typeface="Arial" pitchFamily="34" charset="0"/>
            </a:defRPr>
          </a:pPr>
          <a:endParaRPr lang="pt-BR"/>
        </a:p>
      </c:txPr>
    </c:legend>
    <c:plotVisOnly val="1"/>
    <c:dispBlanksAs val="gap"/>
    <c:showDLblsOverMax val="0"/>
  </c:chart>
  <c:printSettings>
    <c:headerFooter/>
    <c:pageMargins b="0.78740157499999996" l="0.511811024" r="0.511811024" t="0.78740157499999996" header="0.31496062000000624" footer="0.31496062000000624"/>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643017379638644"/>
          <c:y val="5.9636490525389933E-2"/>
          <c:w val="0.74820109024834713"/>
          <c:h val="0.70414060959143165"/>
        </c:manualLayout>
      </c:layout>
      <c:barChart>
        <c:barDir val="col"/>
        <c:grouping val="clustered"/>
        <c:varyColors val="0"/>
        <c:ser>
          <c:idx val="0"/>
          <c:order val="0"/>
          <c:tx>
            <c:strRef>
              <c:f>'Base de Cálculo'!$C$496</c:f>
              <c:strCache>
                <c:ptCount val="1"/>
                <c:pt idx="0">
                  <c:v>Demanda superficial</c:v>
                </c:pt>
              </c:strCache>
            </c:strRef>
          </c:tx>
          <c:spPr>
            <a:solidFill>
              <a:srgbClr val="0066CC"/>
            </a:solidFill>
          </c:spPr>
          <c:invertIfNegative val="0"/>
          <c:dLbls>
            <c:txPr>
              <a:bodyPr/>
              <a:lstStyle/>
              <a:p>
                <a:pPr>
                  <a:defRPr>
                    <a:latin typeface="Arial" pitchFamily="34" charset="0"/>
                    <a:cs typeface="Arial" pitchFamily="34" charset="0"/>
                  </a:defRPr>
                </a:pPr>
                <a:endParaRPr lang="pt-BR"/>
              </a:p>
            </c:txPr>
            <c:dLblPos val="outEnd"/>
            <c:showLegendKey val="0"/>
            <c:showVal val="1"/>
            <c:showCatName val="0"/>
            <c:showSerName val="0"/>
            <c:showPercent val="0"/>
            <c:showBubbleSize val="0"/>
            <c:showLeaderLines val="0"/>
          </c:dLbls>
          <c:cat>
            <c:numRef>
              <c:f>'Base de Cálculo'!$B$497:$B$501</c:f>
              <c:numCache>
                <c:formatCode>General</c:formatCode>
                <c:ptCount val="5"/>
                <c:pt idx="0">
                  <c:v>2007</c:v>
                </c:pt>
                <c:pt idx="1">
                  <c:v>2008</c:v>
                </c:pt>
                <c:pt idx="2">
                  <c:v>2009</c:v>
                </c:pt>
                <c:pt idx="3">
                  <c:v>2010</c:v>
                </c:pt>
                <c:pt idx="4">
                  <c:v>2011</c:v>
                </c:pt>
              </c:numCache>
            </c:numRef>
          </c:cat>
          <c:val>
            <c:numRef>
              <c:f>'Base de Cálculo'!$C$497:$C$501</c:f>
              <c:numCache>
                <c:formatCode>0.0</c:formatCode>
                <c:ptCount val="5"/>
                <c:pt idx="0">
                  <c:v>1.881</c:v>
                </c:pt>
                <c:pt idx="1">
                  <c:v>3.0579999999999998</c:v>
                </c:pt>
                <c:pt idx="2">
                  <c:v>3.06</c:v>
                </c:pt>
                <c:pt idx="3">
                  <c:v>3.21</c:v>
                </c:pt>
                <c:pt idx="4">
                  <c:v>3.22325638562309</c:v>
                </c:pt>
              </c:numCache>
            </c:numRef>
          </c:val>
        </c:ser>
        <c:ser>
          <c:idx val="1"/>
          <c:order val="1"/>
          <c:tx>
            <c:strRef>
              <c:f>'Base de Cálculo'!$D$496</c:f>
              <c:strCache>
                <c:ptCount val="1"/>
                <c:pt idx="0">
                  <c:v>Q7,10</c:v>
                </c:pt>
              </c:strCache>
            </c:strRef>
          </c:tx>
          <c:spPr>
            <a:solidFill>
              <a:srgbClr val="8BBFFF"/>
            </a:solidFill>
          </c:spPr>
          <c:invertIfNegative val="0"/>
          <c:dLbls>
            <c:txPr>
              <a:bodyPr/>
              <a:lstStyle/>
              <a:p>
                <a:pPr>
                  <a:defRPr>
                    <a:latin typeface="Arial" pitchFamily="34" charset="0"/>
                    <a:cs typeface="Arial" pitchFamily="34" charset="0"/>
                  </a:defRPr>
                </a:pPr>
                <a:endParaRPr lang="pt-BR"/>
              </a:p>
            </c:txPr>
            <c:dLblPos val="inEnd"/>
            <c:showLegendKey val="0"/>
            <c:showVal val="1"/>
            <c:showCatName val="0"/>
            <c:showSerName val="0"/>
            <c:showPercent val="0"/>
            <c:showBubbleSize val="0"/>
            <c:showLeaderLines val="0"/>
          </c:dLbls>
          <c:cat>
            <c:numRef>
              <c:f>'Base de Cálculo'!$B$497:$B$501</c:f>
              <c:numCache>
                <c:formatCode>General</c:formatCode>
                <c:ptCount val="5"/>
                <c:pt idx="0">
                  <c:v>2007</c:v>
                </c:pt>
                <c:pt idx="1">
                  <c:v>2008</c:v>
                </c:pt>
                <c:pt idx="2">
                  <c:v>2009</c:v>
                </c:pt>
                <c:pt idx="3">
                  <c:v>2010</c:v>
                </c:pt>
                <c:pt idx="4">
                  <c:v>2011</c:v>
                </c:pt>
              </c:numCache>
            </c:numRef>
          </c:cat>
          <c:val>
            <c:numRef>
              <c:f>'Base de Cálculo'!$D$497:$D$501</c:f>
              <c:numCache>
                <c:formatCode>0</c:formatCode>
                <c:ptCount val="5"/>
                <c:pt idx="0">
                  <c:v>162</c:v>
                </c:pt>
                <c:pt idx="1">
                  <c:v>162</c:v>
                </c:pt>
                <c:pt idx="2">
                  <c:v>162</c:v>
                </c:pt>
                <c:pt idx="3">
                  <c:v>162</c:v>
                </c:pt>
                <c:pt idx="4">
                  <c:v>162</c:v>
                </c:pt>
              </c:numCache>
            </c:numRef>
          </c:val>
        </c:ser>
        <c:dLbls>
          <c:showLegendKey val="0"/>
          <c:showVal val="0"/>
          <c:showCatName val="0"/>
          <c:showSerName val="0"/>
          <c:showPercent val="0"/>
          <c:showBubbleSize val="0"/>
        </c:dLbls>
        <c:gapWidth val="150"/>
        <c:axId val="135717248"/>
        <c:axId val="135718784"/>
      </c:barChart>
      <c:lineChart>
        <c:grouping val="standard"/>
        <c:varyColors val="0"/>
        <c:ser>
          <c:idx val="2"/>
          <c:order val="2"/>
          <c:tx>
            <c:strRef>
              <c:f>'Base de Cálculo'!$E$496</c:f>
              <c:strCache>
                <c:ptCount val="1"/>
                <c:pt idx="0">
                  <c:v>Demanda superficial X Q7,10</c:v>
                </c:pt>
              </c:strCache>
            </c:strRef>
          </c:tx>
          <c:spPr>
            <a:ln w="12700">
              <a:solidFill>
                <a:srgbClr val="FF0000"/>
              </a:solidFill>
            </a:ln>
          </c:spPr>
          <c:marker>
            <c:symbol val="circle"/>
            <c:size val="5"/>
            <c:spPr>
              <a:solidFill>
                <a:srgbClr val="FF0000"/>
              </a:solidFill>
              <a:ln w="12700">
                <a:solidFill>
                  <a:srgbClr val="FF0000"/>
                </a:solidFill>
              </a:ln>
            </c:spPr>
          </c:marker>
          <c:dLbls>
            <c:txPr>
              <a:bodyPr/>
              <a:lstStyle/>
              <a:p>
                <a:pPr>
                  <a:defRPr>
                    <a:solidFill>
                      <a:srgbClr val="FF0000"/>
                    </a:solidFill>
                    <a:latin typeface="Arial" pitchFamily="34" charset="0"/>
                    <a:cs typeface="Arial" pitchFamily="34" charset="0"/>
                  </a:defRPr>
                </a:pPr>
                <a:endParaRPr lang="pt-BR"/>
              </a:p>
            </c:txPr>
            <c:dLblPos val="t"/>
            <c:showLegendKey val="0"/>
            <c:showVal val="1"/>
            <c:showCatName val="0"/>
            <c:showSerName val="0"/>
            <c:showPercent val="0"/>
            <c:showBubbleSize val="0"/>
            <c:showLeaderLines val="0"/>
          </c:dLbls>
          <c:val>
            <c:numRef>
              <c:f>'Base de Cálculo'!$E$497:$E$501</c:f>
              <c:numCache>
                <c:formatCode>0.0%</c:formatCode>
                <c:ptCount val="5"/>
                <c:pt idx="0">
                  <c:v>1.1611111111111112E-2</c:v>
                </c:pt>
                <c:pt idx="1">
                  <c:v>1.8876543209876542E-2</c:v>
                </c:pt>
                <c:pt idx="2">
                  <c:v>1.8888888888888889E-2</c:v>
                </c:pt>
                <c:pt idx="3">
                  <c:v>1.9814814814814813E-2</c:v>
                </c:pt>
                <c:pt idx="4">
                  <c:v>1.9896644355698087E-2</c:v>
                </c:pt>
              </c:numCache>
            </c:numRef>
          </c:val>
          <c:smooth val="0"/>
        </c:ser>
        <c:dLbls>
          <c:showLegendKey val="0"/>
          <c:showVal val="0"/>
          <c:showCatName val="0"/>
          <c:showSerName val="0"/>
          <c:showPercent val="0"/>
          <c:showBubbleSize val="0"/>
        </c:dLbls>
        <c:marker val="1"/>
        <c:smooth val="0"/>
        <c:axId val="135742976"/>
        <c:axId val="135741440"/>
      </c:lineChart>
      <c:catAx>
        <c:axId val="135717248"/>
        <c:scaling>
          <c:orientation val="minMax"/>
        </c:scaling>
        <c:delete val="0"/>
        <c:axPos val="b"/>
        <c:numFmt formatCode="General" sourceLinked="1"/>
        <c:majorTickMark val="out"/>
        <c:minorTickMark val="none"/>
        <c:tickLblPos val="nextTo"/>
        <c:txPr>
          <a:bodyPr/>
          <a:lstStyle/>
          <a:p>
            <a:pPr>
              <a:defRPr>
                <a:latin typeface="Arial" pitchFamily="34" charset="0"/>
                <a:cs typeface="Arial" pitchFamily="34" charset="0"/>
              </a:defRPr>
            </a:pPr>
            <a:endParaRPr lang="pt-BR"/>
          </a:p>
        </c:txPr>
        <c:crossAx val="135718784"/>
        <c:crosses val="autoZero"/>
        <c:auto val="1"/>
        <c:lblAlgn val="ctr"/>
        <c:lblOffset val="100"/>
        <c:noMultiLvlLbl val="0"/>
      </c:catAx>
      <c:valAx>
        <c:axId val="135718784"/>
        <c:scaling>
          <c:orientation val="minMax"/>
        </c:scaling>
        <c:delete val="0"/>
        <c:axPos val="l"/>
        <c:majorGridlines/>
        <c:title>
          <c:tx>
            <c:rich>
              <a:bodyPr rot="-5400000" vert="horz"/>
              <a:lstStyle/>
              <a:p>
                <a:pPr>
                  <a:defRPr b="0">
                    <a:latin typeface="Arial" pitchFamily="34" charset="0"/>
                    <a:cs typeface="Arial" pitchFamily="34" charset="0"/>
                  </a:defRPr>
                </a:pPr>
                <a:r>
                  <a:rPr lang="pt-BR" b="0">
                    <a:latin typeface="Arial" pitchFamily="34" charset="0"/>
                    <a:cs typeface="Arial" pitchFamily="34" charset="0"/>
                  </a:rPr>
                  <a:t>Volume</a:t>
                </a:r>
                <a:r>
                  <a:rPr lang="pt-BR" b="0" baseline="0">
                    <a:latin typeface="Arial" pitchFamily="34" charset="0"/>
                    <a:cs typeface="Arial" pitchFamily="34" charset="0"/>
                  </a:rPr>
                  <a:t>: m</a:t>
                </a:r>
                <a:r>
                  <a:rPr lang="pt-BR" b="0" baseline="30000">
                    <a:latin typeface="Arial" pitchFamily="34" charset="0"/>
                    <a:cs typeface="Arial" pitchFamily="34" charset="0"/>
                  </a:rPr>
                  <a:t>3</a:t>
                </a:r>
                <a:r>
                  <a:rPr lang="pt-BR" b="0" baseline="0">
                    <a:latin typeface="Arial" pitchFamily="34" charset="0"/>
                    <a:cs typeface="Arial" pitchFamily="34" charset="0"/>
                  </a:rPr>
                  <a:t>/s</a:t>
                </a:r>
                <a:endParaRPr lang="pt-BR" b="0">
                  <a:latin typeface="Arial" pitchFamily="34" charset="0"/>
                  <a:cs typeface="Arial" pitchFamily="34" charset="0"/>
                </a:endParaRPr>
              </a:p>
            </c:rich>
          </c:tx>
          <c:layout>
            <c:manualLayout>
              <c:xMode val="edge"/>
              <c:yMode val="edge"/>
              <c:x val="9.1324179023195666E-3"/>
              <c:y val="0.33974819697688885"/>
            </c:manualLayout>
          </c:layout>
          <c:overlay val="0"/>
        </c:title>
        <c:numFmt formatCode="0" sourceLinked="0"/>
        <c:majorTickMark val="out"/>
        <c:minorTickMark val="none"/>
        <c:tickLblPos val="nextTo"/>
        <c:txPr>
          <a:bodyPr/>
          <a:lstStyle/>
          <a:p>
            <a:pPr>
              <a:defRPr>
                <a:latin typeface="Arial" pitchFamily="34" charset="0"/>
                <a:cs typeface="Arial" pitchFamily="34" charset="0"/>
              </a:defRPr>
            </a:pPr>
            <a:endParaRPr lang="pt-BR"/>
          </a:p>
        </c:txPr>
        <c:crossAx val="135717248"/>
        <c:crosses val="autoZero"/>
        <c:crossBetween val="between"/>
        <c:majorUnit val="40"/>
      </c:valAx>
      <c:valAx>
        <c:axId val="135741440"/>
        <c:scaling>
          <c:orientation val="minMax"/>
          <c:max val="5.0000000000000024E-2"/>
          <c:min val="0"/>
        </c:scaling>
        <c:delete val="0"/>
        <c:axPos val="r"/>
        <c:numFmt formatCode="0%" sourceLinked="0"/>
        <c:majorTickMark val="out"/>
        <c:minorTickMark val="none"/>
        <c:tickLblPos val="nextTo"/>
        <c:txPr>
          <a:bodyPr/>
          <a:lstStyle/>
          <a:p>
            <a:pPr>
              <a:defRPr>
                <a:latin typeface="Arial" pitchFamily="34" charset="0"/>
                <a:cs typeface="Arial" pitchFamily="34" charset="0"/>
              </a:defRPr>
            </a:pPr>
            <a:endParaRPr lang="pt-BR"/>
          </a:p>
        </c:txPr>
        <c:crossAx val="135742976"/>
        <c:crosses val="max"/>
        <c:crossBetween val="between"/>
        <c:majorUnit val="5.0000000000000024E-2"/>
      </c:valAx>
      <c:catAx>
        <c:axId val="135742976"/>
        <c:scaling>
          <c:orientation val="minMax"/>
        </c:scaling>
        <c:delete val="1"/>
        <c:axPos val="b"/>
        <c:numFmt formatCode="General" sourceLinked="1"/>
        <c:majorTickMark val="out"/>
        <c:minorTickMark val="none"/>
        <c:tickLblPos val="none"/>
        <c:crossAx val="135741440"/>
        <c:crosses val="autoZero"/>
        <c:auto val="1"/>
        <c:lblAlgn val="ctr"/>
        <c:lblOffset val="100"/>
        <c:noMultiLvlLbl val="0"/>
      </c:catAx>
    </c:plotArea>
    <c:legend>
      <c:legendPos val="b"/>
      <c:layout>
        <c:manualLayout>
          <c:xMode val="edge"/>
          <c:yMode val="edge"/>
          <c:x val="3.331822449496652E-2"/>
          <c:y val="0.86246749503132858"/>
          <c:w val="0.90596629730310863"/>
          <c:h val="0.11441111768543381"/>
        </c:manualLayout>
      </c:layout>
      <c:overlay val="0"/>
      <c:txPr>
        <a:bodyPr/>
        <a:lstStyle/>
        <a:p>
          <a:pPr>
            <a:defRPr sz="1000">
              <a:latin typeface="Arial" pitchFamily="34" charset="0"/>
              <a:cs typeface="Arial" pitchFamily="34" charset="0"/>
            </a:defRPr>
          </a:pPr>
          <a:endParaRPr lang="pt-BR"/>
        </a:p>
      </c:txPr>
    </c:legend>
    <c:plotVisOnly val="1"/>
    <c:dispBlanksAs val="gap"/>
    <c:showDLblsOverMax val="0"/>
  </c:chart>
  <c:printSettings>
    <c:headerFooter/>
    <c:pageMargins b="0.78740157499999996" l="0.511811024" r="0.511811024" t="0.78740157499999996" header="0.31496062000000641" footer="0.31496062000000641"/>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'Base de Cálculo'!$C$717</c:f>
              <c:strCache>
                <c:ptCount val="1"/>
                <c:pt idx="0">
                  <c:v>Vazão outorgada</c:v>
                </c:pt>
              </c:strCache>
            </c:strRef>
          </c:tx>
          <c:spPr>
            <a:solidFill>
              <a:srgbClr val="1F497D">
                <a:lumMod val="75000"/>
              </a:srgbClr>
            </a:solidFill>
          </c:spPr>
          <c:invertIfNegative val="0"/>
          <c:dLbls>
            <c:dLbl>
              <c:idx val="0"/>
              <c:layout>
                <c:manualLayout>
                  <c:x val="0"/>
                  <c:y val="5.4867585679296789E-2"/>
                </c:manualLayout>
              </c:layout>
              <c:dLblPos val="outEnd"/>
              <c:showLegendKey val="0"/>
              <c:showVal val="1"/>
              <c:showCatName val="0"/>
              <c:showSerName val="0"/>
              <c:showPercent val="0"/>
              <c:showBubbleSize val="0"/>
            </c:dLbl>
            <c:txPr>
              <a:bodyPr/>
              <a:lstStyle/>
              <a:p>
                <a:pPr>
                  <a:defRPr>
                    <a:solidFill>
                      <a:schemeClr val="bg1"/>
                    </a:solidFill>
                    <a:latin typeface="Arial" pitchFamily="34" charset="0"/>
                    <a:cs typeface="Arial" pitchFamily="34" charset="0"/>
                  </a:defRPr>
                </a:pPr>
                <a:endParaRPr lang="pt-BR"/>
              </a:p>
            </c:txPr>
            <c:dLblPos val="ctr"/>
            <c:showLegendKey val="0"/>
            <c:showVal val="1"/>
            <c:showCatName val="0"/>
            <c:showSerName val="0"/>
            <c:showPercent val="0"/>
            <c:showBubbleSize val="0"/>
            <c:showLeaderLines val="0"/>
          </c:dLbls>
          <c:cat>
            <c:numRef>
              <c:f>'Base de Cálculo'!$B$718:$B$721</c:f>
              <c:numCache>
                <c:formatCode>General</c:formatCode>
                <c:ptCount val="4"/>
                <c:pt idx="0">
                  <c:v>2007</c:v>
                </c:pt>
                <c:pt idx="1">
                  <c:v>2008</c:v>
                </c:pt>
                <c:pt idx="2">
                  <c:v>2009</c:v>
                </c:pt>
                <c:pt idx="3">
                  <c:v>2010</c:v>
                </c:pt>
              </c:numCache>
            </c:numRef>
          </c:cat>
          <c:val>
            <c:numRef>
              <c:f>'Base de Cálculo'!$C$718:$C$721</c:f>
              <c:numCache>
                <c:formatCode>0.00</c:formatCode>
                <c:ptCount val="4"/>
                <c:pt idx="0">
                  <c:v>0.09</c:v>
                </c:pt>
                <c:pt idx="1">
                  <c:v>0.15</c:v>
                </c:pt>
                <c:pt idx="2">
                  <c:v>0.15</c:v>
                </c:pt>
                <c:pt idx="3">
                  <c:v>0.29499999999999998</c:v>
                </c:pt>
              </c:numCache>
            </c:numRef>
          </c:val>
        </c:ser>
        <c:ser>
          <c:idx val="1"/>
          <c:order val="1"/>
          <c:tx>
            <c:strRef>
              <c:f>'Base de Cálculo'!$D$717</c:f>
              <c:strCache>
                <c:ptCount val="1"/>
                <c:pt idx="0">
                  <c:v>Volume estimado</c:v>
                </c:pt>
              </c:strCache>
            </c:strRef>
          </c:tx>
          <c:spPr>
            <a:solidFill>
              <a:srgbClr val="3366FF"/>
            </a:solidFill>
          </c:spPr>
          <c:invertIfNegative val="0"/>
          <c:dLbls>
            <c:txPr>
              <a:bodyPr/>
              <a:lstStyle/>
              <a:p>
                <a:pPr>
                  <a:defRPr>
                    <a:solidFill>
                      <a:schemeClr val="bg1"/>
                    </a:solidFill>
                    <a:latin typeface="Arial" pitchFamily="34" charset="0"/>
                    <a:cs typeface="Arial" pitchFamily="34" charset="0"/>
                  </a:defRPr>
                </a:pPr>
                <a:endParaRPr lang="pt-BR"/>
              </a:p>
            </c:txPr>
            <c:dLblPos val="inBase"/>
            <c:showLegendKey val="0"/>
            <c:showVal val="1"/>
            <c:showCatName val="0"/>
            <c:showSerName val="0"/>
            <c:showPercent val="0"/>
            <c:showBubbleSize val="0"/>
            <c:showLeaderLines val="0"/>
          </c:dLbls>
          <c:cat>
            <c:numRef>
              <c:f>'Base de Cálculo'!$B$718:$B$721</c:f>
              <c:numCache>
                <c:formatCode>General</c:formatCode>
                <c:ptCount val="4"/>
                <c:pt idx="0">
                  <c:v>2007</c:v>
                </c:pt>
                <c:pt idx="1">
                  <c:v>2008</c:v>
                </c:pt>
                <c:pt idx="2">
                  <c:v>2009</c:v>
                </c:pt>
                <c:pt idx="3">
                  <c:v>2010</c:v>
                </c:pt>
              </c:numCache>
            </c:numRef>
          </c:cat>
          <c:val>
            <c:numRef>
              <c:f>'Base de Cálculo'!$D$718:$D$721</c:f>
              <c:numCache>
                <c:formatCode>0.00</c:formatCode>
                <c:ptCount val="4"/>
                <c:pt idx="0">
                  <c:v>0.79100000000000004</c:v>
                </c:pt>
                <c:pt idx="1">
                  <c:v>0.73199999999999998</c:v>
                </c:pt>
                <c:pt idx="2">
                  <c:v>0.73299999999999998</c:v>
                </c:pt>
                <c:pt idx="3">
                  <c:v>0.71</c:v>
                </c:pt>
              </c:numCache>
            </c:numRef>
          </c:val>
        </c:ser>
        <c:dLbls>
          <c:showLegendKey val="0"/>
          <c:showVal val="0"/>
          <c:showCatName val="0"/>
          <c:showSerName val="0"/>
          <c:showPercent val="0"/>
          <c:showBubbleSize val="0"/>
        </c:dLbls>
        <c:gapWidth val="150"/>
        <c:axId val="135771264"/>
        <c:axId val="135772800"/>
      </c:barChart>
      <c:lineChart>
        <c:grouping val="standard"/>
        <c:varyColors val="0"/>
        <c:ser>
          <c:idx val="2"/>
          <c:order val="2"/>
          <c:tx>
            <c:strRef>
              <c:f>'Base de Cálculo'!$E$717</c:f>
              <c:strCache>
                <c:ptCount val="1"/>
                <c:pt idx="0">
                  <c:v>Outorgada/Estimado</c:v>
                </c:pt>
              </c:strCache>
            </c:strRef>
          </c:tx>
          <c:spPr>
            <a:ln w="12700">
              <a:solidFill>
                <a:srgbClr val="FF0000"/>
              </a:solidFill>
            </a:ln>
          </c:spPr>
          <c:marker>
            <c:symbol val="circle"/>
            <c:size val="7"/>
            <c:spPr>
              <a:solidFill>
                <a:srgbClr val="FF0000"/>
              </a:solidFill>
              <a:ln w="25400">
                <a:solidFill>
                  <a:srgbClr val="FF0000"/>
                </a:solidFill>
              </a:ln>
            </c:spPr>
          </c:marker>
          <c:dLbls>
            <c:dLbl>
              <c:idx val="0"/>
              <c:layout>
                <c:manualLayout>
                  <c:x val="-8.7311778667753179E-2"/>
                  <c:y val="-5.3519310318829505E-2"/>
                </c:manualLayout>
              </c:layout>
              <c:dLblPos val="r"/>
              <c:showLegendKey val="0"/>
              <c:showVal val="1"/>
              <c:showCatName val="0"/>
              <c:showSerName val="0"/>
              <c:showPercent val="0"/>
              <c:showBubbleSize val="0"/>
            </c:dLbl>
            <c:dLbl>
              <c:idx val="1"/>
              <c:layout>
                <c:manualLayout>
                  <c:x val="-0.10585175210960632"/>
                  <c:y val="-1.4596175541498961E-2"/>
                </c:manualLayout>
              </c:layout>
              <c:dLblPos val="r"/>
              <c:showLegendKey val="0"/>
              <c:showVal val="1"/>
              <c:showCatName val="0"/>
              <c:showSerName val="0"/>
              <c:showPercent val="0"/>
              <c:showBubbleSize val="0"/>
            </c:dLbl>
            <c:dLbl>
              <c:idx val="2"/>
              <c:layout>
                <c:manualLayout>
                  <c:x val="-9.1946772028216522E-2"/>
                  <c:y val="-5.3519310318829505E-2"/>
                </c:manualLayout>
              </c:layout>
              <c:dLblPos val="r"/>
              <c:showLegendKey val="0"/>
              <c:showVal val="1"/>
              <c:showCatName val="0"/>
              <c:showSerName val="0"/>
              <c:showPercent val="0"/>
              <c:showBubbleSize val="0"/>
            </c:dLbl>
            <c:numFmt formatCode="0.0%" sourceLinked="0"/>
            <c:txPr>
              <a:bodyPr/>
              <a:lstStyle/>
              <a:p>
                <a:pPr>
                  <a:defRPr>
                    <a:solidFill>
                      <a:srgbClr val="FF0000"/>
                    </a:solidFill>
                    <a:latin typeface="Arial" pitchFamily="34" charset="0"/>
                    <a:cs typeface="Arial" pitchFamily="34" charset="0"/>
                  </a:defRPr>
                </a:pPr>
                <a:endParaRPr lang="pt-BR"/>
              </a:p>
            </c:txPr>
            <c:dLblPos val="t"/>
            <c:showLegendKey val="0"/>
            <c:showVal val="1"/>
            <c:showCatName val="0"/>
            <c:showSerName val="0"/>
            <c:showPercent val="0"/>
            <c:showBubbleSize val="0"/>
            <c:showLeaderLines val="0"/>
          </c:dLbls>
          <c:cat>
            <c:numRef>
              <c:f>'Base de Cálculo'!$B$718:$B$721</c:f>
              <c:numCache>
                <c:formatCode>General</c:formatCode>
                <c:ptCount val="4"/>
                <c:pt idx="0">
                  <c:v>2007</c:v>
                </c:pt>
                <c:pt idx="1">
                  <c:v>2008</c:v>
                </c:pt>
                <c:pt idx="2">
                  <c:v>2009</c:v>
                </c:pt>
                <c:pt idx="3">
                  <c:v>2010</c:v>
                </c:pt>
              </c:numCache>
            </c:numRef>
          </c:cat>
          <c:val>
            <c:numRef>
              <c:f>'Base de Cálculo'!$E$718:$E$721</c:f>
              <c:numCache>
                <c:formatCode>0.00%</c:formatCode>
                <c:ptCount val="4"/>
                <c:pt idx="0" formatCode="0.0%">
                  <c:v>0.11378002528445005</c:v>
                </c:pt>
                <c:pt idx="1">
                  <c:v>0.20491803278688525</c:v>
                </c:pt>
                <c:pt idx="2" formatCode="0.0%">
                  <c:v>0.20463847203274216</c:v>
                </c:pt>
                <c:pt idx="3" formatCode="0.0%">
                  <c:v>0.41549295774647887</c:v>
                </c:pt>
              </c:numCache>
            </c:numRef>
          </c:val>
          <c:smooth val="0"/>
        </c:ser>
        <c:dLbls>
          <c:showLegendKey val="0"/>
          <c:showVal val="0"/>
          <c:showCatName val="0"/>
          <c:showSerName val="0"/>
          <c:showPercent val="0"/>
          <c:showBubbleSize val="0"/>
        </c:dLbls>
        <c:marker val="1"/>
        <c:smooth val="0"/>
        <c:axId val="135805184"/>
        <c:axId val="135803648"/>
      </c:lineChart>
      <c:catAx>
        <c:axId val="135771264"/>
        <c:scaling>
          <c:orientation val="minMax"/>
        </c:scaling>
        <c:delete val="0"/>
        <c:axPos val="b"/>
        <c:numFmt formatCode="General" sourceLinked="1"/>
        <c:majorTickMark val="out"/>
        <c:minorTickMark val="none"/>
        <c:tickLblPos val="nextTo"/>
        <c:txPr>
          <a:bodyPr/>
          <a:lstStyle/>
          <a:p>
            <a:pPr>
              <a:defRPr>
                <a:latin typeface="Arial" pitchFamily="34" charset="0"/>
                <a:cs typeface="Arial" pitchFamily="34" charset="0"/>
              </a:defRPr>
            </a:pPr>
            <a:endParaRPr lang="pt-BR"/>
          </a:p>
        </c:txPr>
        <c:crossAx val="135772800"/>
        <c:crosses val="autoZero"/>
        <c:auto val="1"/>
        <c:lblAlgn val="ctr"/>
        <c:lblOffset val="100"/>
        <c:noMultiLvlLbl val="0"/>
      </c:catAx>
      <c:valAx>
        <c:axId val="135772800"/>
        <c:scaling>
          <c:orientation val="minMax"/>
        </c:scaling>
        <c:delete val="0"/>
        <c:axPos val="l"/>
        <c:majorGridlines/>
        <c:title>
          <c:tx>
            <c:rich>
              <a:bodyPr rot="-5400000" vert="horz"/>
              <a:lstStyle/>
              <a:p>
                <a:pPr>
                  <a:defRPr b="0">
                    <a:latin typeface="Arial" pitchFamily="34" charset="0"/>
                    <a:cs typeface="Arial" pitchFamily="34" charset="0"/>
                  </a:defRPr>
                </a:pPr>
                <a:r>
                  <a:rPr lang="pt-BR" b="0">
                    <a:latin typeface="Arial" pitchFamily="34" charset="0"/>
                    <a:cs typeface="Arial" pitchFamily="34" charset="0"/>
                  </a:rPr>
                  <a:t>Uso urbano: m</a:t>
                </a:r>
                <a:r>
                  <a:rPr lang="pt-BR" b="0" baseline="30000">
                    <a:latin typeface="Arial" pitchFamily="34" charset="0"/>
                    <a:cs typeface="Arial" pitchFamily="34" charset="0"/>
                  </a:rPr>
                  <a:t>3</a:t>
                </a:r>
                <a:r>
                  <a:rPr lang="pt-BR" b="0">
                    <a:latin typeface="Arial" pitchFamily="34" charset="0"/>
                    <a:cs typeface="Arial" pitchFamily="34" charset="0"/>
                  </a:rPr>
                  <a:t>/s</a:t>
                </a:r>
              </a:p>
            </c:rich>
          </c:tx>
          <c:layout>
            <c:manualLayout>
              <c:xMode val="edge"/>
              <c:yMode val="edge"/>
              <c:x val="6.4805782512814504E-3"/>
              <c:y val="0.3317047630249142"/>
            </c:manualLayout>
          </c:layout>
          <c:overlay val="0"/>
        </c:title>
        <c:numFmt formatCode="0.0" sourceLinked="0"/>
        <c:majorTickMark val="out"/>
        <c:minorTickMark val="none"/>
        <c:tickLblPos val="nextTo"/>
        <c:txPr>
          <a:bodyPr/>
          <a:lstStyle/>
          <a:p>
            <a:pPr>
              <a:defRPr>
                <a:latin typeface="Arial" pitchFamily="34" charset="0"/>
                <a:cs typeface="Arial" pitchFamily="34" charset="0"/>
              </a:defRPr>
            </a:pPr>
            <a:endParaRPr lang="pt-BR"/>
          </a:p>
        </c:txPr>
        <c:crossAx val="135771264"/>
        <c:crosses val="autoZero"/>
        <c:crossBetween val="between"/>
      </c:valAx>
      <c:valAx>
        <c:axId val="135803648"/>
        <c:scaling>
          <c:orientation val="minMax"/>
        </c:scaling>
        <c:delete val="0"/>
        <c:axPos val="r"/>
        <c:numFmt formatCode="0%" sourceLinked="0"/>
        <c:majorTickMark val="out"/>
        <c:minorTickMark val="none"/>
        <c:tickLblPos val="nextTo"/>
        <c:txPr>
          <a:bodyPr/>
          <a:lstStyle/>
          <a:p>
            <a:pPr>
              <a:defRPr>
                <a:latin typeface="Arial" pitchFamily="34" charset="0"/>
                <a:cs typeface="Arial" pitchFamily="34" charset="0"/>
              </a:defRPr>
            </a:pPr>
            <a:endParaRPr lang="pt-BR"/>
          </a:p>
        </c:txPr>
        <c:crossAx val="135805184"/>
        <c:crosses val="max"/>
        <c:crossBetween val="between"/>
        <c:majorUnit val="0.1"/>
      </c:valAx>
      <c:catAx>
        <c:axId val="135805184"/>
        <c:scaling>
          <c:orientation val="minMax"/>
        </c:scaling>
        <c:delete val="1"/>
        <c:axPos val="b"/>
        <c:numFmt formatCode="General" sourceLinked="1"/>
        <c:majorTickMark val="out"/>
        <c:minorTickMark val="none"/>
        <c:tickLblPos val="none"/>
        <c:crossAx val="135803648"/>
        <c:crosses val="autoZero"/>
        <c:auto val="1"/>
        <c:lblAlgn val="ctr"/>
        <c:lblOffset val="100"/>
        <c:noMultiLvlLbl val="0"/>
      </c:catAx>
    </c:plotArea>
    <c:legend>
      <c:legendPos val="b"/>
      <c:layout>
        <c:manualLayout>
          <c:xMode val="edge"/>
          <c:yMode val="edge"/>
          <c:x val="3.934194900554281E-2"/>
          <c:y val="0.84965367593875274"/>
          <c:w val="0.95363730193355478"/>
          <c:h val="0.12699243603732249"/>
        </c:manualLayout>
      </c:layout>
      <c:overlay val="0"/>
      <c:txPr>
        <a:bodyPr/>
        <a:lstStyle/>
        <a:p>
          <a:pPr>
            <a:defRPr sz="1000">
              <a:latin typeface="Arial" pitchFamily="34" charset="0"/>
              <a:cs typeface="Arial" pitchFamily="34" charset="0"/>
            </a:defRPr>
          </a:pPr>
          <a:endParaRPr lang="pt-BR"/>
        </a:p>
      </c:txPr>
    </c:legend>
    <c:plotVisOnly val="1"/>
    <c:dispBlanksAs val="gap"/>
    <c:showDLblsOverMax val="0"/>
  </c:chart>
  <c:printSettings>
    <c:headerFooter/>
    <c:pageMargins b="0.78740157499999996" l="0.511811024" r="0.511811024" t="0.78740157499999996" header="0.31496062000000702" footer="0.31496062000000702"/>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822940989328942"/>
          <c:y val="0.1106385277562523"/>
          <c:w val="0.75379541164391239"/>
          <c:h val="0.69361846247189796"/>
        </c:manualLayout>
      </c:layout>
      <c:lineChart>
        <c:grouping val="standard"/>
        <c:varyColors val="0"/>
        <c:ser>
          <c:idx val="0"/>
          <c:order val="0"/>
          <c:tx>
            <c:strRef>
              <c:f>'Base de Cálculo'!$C$134</c:f>
              <c:strCache>
                <c:ptCount val="1"/>
                <c:pt idx="0">
                  <c:v>FM.06-C</c:v>
                </c:pt>
              </c:strCache>
            </c:strRef>
          </c:tx>
          <c:spPr>
            <a:ln w="25400">
              <a:solidFill>
                <a:schemeClr val="tx1"/>
              </a:solidFill>
            </a:ln>
          </c:spPr>
          <c:marker>
            <c:spPr>
              <a:solidFill>
                <a:schemeClr val="tx1"/>
              </a:solidFill>
              <a:ln>
                <a:solidFill>
                  <a:schemeClr val="tx1"/>
                </a:solidFill>
              </a:ln>
            </c:spPr>
          </c:marker>
          <c:dLbls>
            <c:txPr>
              <a:bodyPr/>
              <a:lstStyle/>
              <a:p>
                <a:pPr>
                  <a:defRPr>
                    <a:latin typeface="Arial" pitchFamily="34" charset="0"/>
                    <a:cs typeface="Arial" pitchFamily="34" charset="0"/>
                  </a:defRPr>
                </a:pPr>
                <a:endParaRPr lang="pt-BR"/>
              </a:p>
            </c:txPr>
            <c:dLblPos val="t"/>
            <c:showLegendKey val="0"/>
            <c:showVal val="1"/>
            <c:showCatName val="0"/>
            <c:showSerName val="0"/>
            <c:showPercent val="0"/>
            <c:showBubbleSize val="0"/>
            <c:showLeaderLines val="0"/>
          </c:dLbls>
          <c:cat>
            <c:strRef>
              <c:f>'Base de Cálculo'!$B$135:$B$137</c:f>
              <c:strCache>
                <c:ptCount val="3"/>
                <c:pt idx="0">
                  <c:v>fev. 2008</c:v>
                </c:pt>
                <c:pt idx="1">
                  <c:v>dez. 2008</c:v>
                </c:pt>
                <c:pt idx="2">
                  <c:v>2009</c:v>
                </c:pt>
              </c:strCache>
            </c:strRef>
          </c:cat>
          <c:val>
            <c:numRef>
              <c:f>'Base de Cálculo'!$C$135:$C$137</c:f>
              <c:numCache>
                <c:formatCode>General</c:formatCode>
                <c:ptCount val="3"/>
                <c:pt idx="0">
                  <c:v>66</c:v>
                </c:pt>
                <c:pt idx="1">
                  <c:v>66</c:v>
                </c:pt>
                <c:pt idx="2">
                  <c:v>65</c:v>
                </c:pt>
              </c:numCache>
            </c:numRef>
          </c:val>
          <c:smooth val="0"/>
        </c:ser>
        <c:dLbls>
          <c:showLegendKey val="0"/>
          <c:showVal val="0"/>
          <c:showCatName val="0"/>
          <c:showSerName val="0"/>
          <c:showPercent val="0"/>
          <c:showBubbleSize val="0"/>
        </c:dLbls>
        <c:marker val="1"/>
        <c:smooth val="0"/>
        <c:axId val="135821568"/>
        <c:axId val="135827456"/>
      </c:lineChart>
      <c:catAx>
        <c:axId val="135821568"/>
        <c:scaling>
          <c:orientation val="minMax"/>
        </c:scaling>
        <c:delete val="0"/>
        <c:axPos val="b"/>
        <c:numFmt formatCode="0" sourceLinked="1"/>
        <c:majorTickMark val="none"/>
        <c:minorTickMark val="none"/>
        <c:tickLblPos val="nextTo"/>
        <c:txPr>
          <a:bodyPr rot="0" vert="horz"/>
          <a:lstStyle/>
          <a:p>
            <a:pPr>
              <a:defRPr sz="1000" b="0" i="0" u="none" strike="noStrike" baseline="0">
                <a:solidFill>
                  <a:srgbClr val="000000"/>
                </a:solidFill>
                <a:latin typeface="Arial" pitchFamily="34" charset="0"/>
                <a:ea typeface="Calibri"/>
                <a:cs typeface="Arial" pitchFamily="34" charset="0"/>
              </a:defRPr>
            </a:pPr>
            <a:endParaRPr lang="pt-BR"/>
          </a:p>
        </c:txPr>
        <c:crossAx val="135827456"/>
        <c:crosses val="autoZero"/>
        <c:auto val="1"/>
        <c:lblAlgn val="ctr"/>
        <c:lblOffset val="100"/>
        <c:noMultiLvlLbl val="0"/>
      </c:catAx>
      <c:valAx>
        <c:axId val="135827456"/>
        <c:scaling>
          <c:orientation val="minMax"/>
        </c:scaling>
        <c:delete val="0"/>
        <c:axPos val="l"/>
        <c:majorGridlines/>
        <c:title>
          <c:tx>
            <c:rich>
              <a:bodyPr rot="-5400000" vert="horz"/>
              <a:lstStyle/>
              <a:p>
                <a:pPr>
                  <a:defRPr b="0">
                    <a:latin typeface="Arial" pitchFamily="34" charset="0"/>
                    <a:cs typeface="Arial" pitchFamily="34" charset="0"/>
                  </a:defRPr>
                </a:pPr>
                <a:r>
                  <a:rPr lang="pt-BR" b="0">
                    <a:latin typeface="Arial" pitchFamily="34" charset="0"/>
                    <a:cs typeface="Arial" pitchFamily="34" charset="0"/>
                  </a:rPr>
                  <a:t>nº de estabelecimentos</a:t>
                </a:r>
              </a:p>
            </c:rich>
          </c:tx>
          <c:layout>
            <c:manualLayout>
              <c:xMode val="edge"/>
              <c:yMode val="edge"/>
              <c:x val="4.3493877986063932E-2"/>
              <c:y val="9.9686089238845144E-2"/>
            </c:manualLayout>
          </c:layout>
          <c:overlay val="0"/>
        </c:title>
        <c:numFmt formatCode="General" sourceLinked="1"/>
        <c:majorTickMark val="none"/>
        <c:minorTickMark val="none"/>
        <c:tickLblPos val="nextTo"/>
        <c:txPr>
          <a:bodyPr rot="0" vert="horz"/>
          <a:lstStyle/>
          <a:p>
            <a:pPr>
              <a:defRPr sz="1000" b="0" i="0" u="none" strike="noStrike" baseline="0">
                <a:solidFill>
                  <a:srgbClr val="000000"/>
                </a:solidFill>
                <a:latin typeface="Arial" pitchFamily="34" charset="0"/>
                <a:ea typeface="Calibri"/>
                <a:cs typeface="Arial" pitchFamily="34" charset="0"/>
              </a:defRPr>
            </a:pPr>
            <a:endParaRPr lang="pt-BR"/>
          </a:p>
        </c:txPr>
        <c:crossAx val="135821568"/>
        <c:crosses val="autoZero"/>
        <c:crossBetween val="between"/>
        <c:majorUnit val="10"/>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pt-BR"/>
    </a:p>
  </c:txPr>
  <c:printSettings>
    <c:headerFooter alignWithMargins="0"/>
    <c:pageMargins b="0.98425196899999956" l="0.78740157499999996" r="0.78740157499999996" t="0.98425196899999956" header="0.49212598500001375" footer="0.49212598500001375"/>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790887496758569"/>
          <c:y val="0.12745159051197971"/>
          <c:w val="0.76254571197196119"/>
          <c:h val="0.65686588956174163"/>
        </c:manualLayout>
      </c:layout>
      <c:lineChart>
        <c:grouping val="standard"/>
        <c:varyColors val="0"/>
        <c:ser>
          <c:idx val="0"/>
          <c:order val="0"/>
          <c:tx>
            <c:strRef>
              <c:f>'Base de Cálculo'!$C$541</c:f>
              <c:strCache>
                <c:ptCount val="1"/>
                <c:pt idx="0">
                  <c:v>nº de casos</c:v>
                </c:pt>
              </c:strCache>
            </c:strRef>
          </c:tx>
          <c:spPr>
            <a:ln w="25400">
              <a:solidFill>
                <a:srgbClr val="6600CC"/>
              </a:solidFill>
            </a:ln>
          </c:spPr>
          <c:marker>
            <c:spPr>
              <a:solidFill>
                <a:srgbClr val="6600CC"/>
              </a:solidFill>
              <a:ln w="25400">
                <a:solidFill>
                  <a:srgbClr val="6600CC"/>
                </a:solidFill>
              </a:ln>
            </c:spPr>
          </c:marker>
          <c:dLbls>
            <c:spPr>
              <a:noFill/>
              <a:ln w="25400">
                <a:noFill/>
              </a:ln>
            </c:spPr>
            <c:txPr>
              <a:bodyPr/>
              <a:lstStyle/>
              <a:p>
                <a:pPr>
                  <a:defRPr sz="1000" b="0" i="0" u="none" strike="noStrike" baseline="0">
                    <a:solidFill>
                      <a:srgbClr val="000000"/>
                    </a:solidFill>
                    <a:latin typeface="Arial"/>
                    <a:ea typeface="Arial"/>
                    <a:cs typeface="Arial"/>
                  </a:defRPr>
                </a:pPr>
                <a:endParaRPr lang="pt-BR"/>
              </a:p>
            </c:txPr>
            <c:dLblPos val="t"/>
            <c:showLegendKey val="0"/>
            <c:showVal val="1"/>
            <c:showCatName val="0"/>
            <c:showSerName val="0"/>
            <c:showPercent val="0"/>
            <c:showBubbleSize val="0"/>
            <c:showLeaderLines val="0"/>
          </c:dLbls>
          <c:cat>
            <c:numRef>
              <c:f>'Base de Cálculo'!$B$542:$B$545</c:f>
              <c:numCache>
                <c:formatCode>General</c:formatCode>
                <c:ptCount val="4"/>
                <c:pt idx="0">
                  <c:v>2007</c:v>
                </c:pt>
                <c:pt idx="1">
                  <c:v>2008</c:v>
                </c:pt>
                <c:pt idx="2">
                  <c:v>2009</c:v>
                </c:pt>
                <c:pt idx="3">
                  <c:v>2010</c:v>
                </c:pt>
              </c:numCache>
            </c:numRef>
          </c:cat>
          <c:val>
            <c:numRef>
              <c:f>'Base de Cálculo'!$C$542:$C$545</c:f>
              <c:numCache>
                <c:formatCode>0.00</c:formatCode>
                <c:ptCount val="4"/>
                <c:pt idx="0">
                  <c:v>3.29</c:v>
                </c:pt>
                <c:pt idx="1">
                  <c:v>5.75</c:v>
                </c:pt>
                <c:pt idx="2">
                  <c:v>12.6</c:v>
                </c:pt>
                <c:pt idx="3">
                  <c:v>1.37</c:v>
                </c:pt>
              </c:numCache>
            </c:numRef>
          </c:val>
          <c:smooth val="0"/>
        </c:ser>
        <c:dLbls>
          <c:showLegendKey val="0"/>
          <c:showVal val="1"/>
          <c:showCatName val="0"/>
          <c:showSerName val="0"/>
          <c:showPercent val="0"/>
          <c:showBubbleSize val="0"/>
        </c:dLbls>
        <c:marker val="1"/>
        <c:smooth val="0"/>
        <c:axId val="135858816"/>
        <c:axId val="135865856"/>
      </c:lineChart>
      <c:catAx>
        <c:axId val="135858816"/>
        <c:scaling>
          <c:orientation val="minMax"/>
        </c:scaling>
        <c:delete val="0"/>
        <c:axPos val="b"/>
        <c:numFmt formatCode="General" sourceLinked="1"/>
        <c:majorTickMark val="out"/>
        <c:minorTickMark val="none"/>
        <c:tickLblPos val="nextTo"/>
        <c:spPr>
          <a:ln w="3175">
            <a:solidFill>
              <a:srgbClr val="969696"/>
            </a:solidFill>
            <a:prstDash val="solid"/>
          </a:ln>
        </c:spPr>
        <c:txPr>
          <a:bodyPr rot="0" vert="horz"/>
          <a:lstStyle/>
          <a:p>
            <a:pPr>
              <a:defRPr sz="1000" b="0" i="0" u="none" strike="noStrike" baseline="0">
                <a:solidFill>
                  <a:srgbClr val="000000"/>
                </a:solidFill>
                <a:latin typeface="Arial"/>
                <a:ea typeface="Arial"/>
                <a:cs typeface="Arial"/>
              </a:defRPr>
            </a:pPr>
            <a:endParaRPr lang="pt-BR"/>
          </a:p>
        </c:txPr>
        <c:crossAx val="135865856"/>
        <c:crosses val="autoZero"/>
        <c:auto val="1"/>
        <c:lblAlgn val="ctr"/>
        <c:lblOffset val="100"/>
        <c:tickLblSkip val="1"/>
        <c:tickMarkSkip val="1"/>
        <c:noMultiLvlLbl val="0"/>
      </c:catAx>
      <c:valAx>
        <c:axId val="135865856"/>
        <c:scaling>
          <c:orientation val="minMax"/>
        </c:scaling>
        <c:delete val="0"/>
        <c:axPos val="l"/>
        <c:majorGridlines>
          <c:spPr>
            <a:ln w="3175">
              <a:solidFill>
                <a:srgbClr val="969696"/>
              </a:solidFill>
              <a:prstDash val="solid"/>
            </a:ln>
          </c:spPr>
        </c:majorGridlines>
        <c:title>
          <c:tx>
            <c:rich>
              <a:bodyPr/>
              <a:lstStyle/>
              <a:p>
                <a:pPr>
                  <a:defRPr sz="1000" b="0" i="0" u="none" strike="noStrike" baseline="0">
                    <a:solidFill>
                      <a:srgbClr val="000000"/>
                    </a:solidFill>
                    <a:latin typeface="Arial"/>
                    <a:ea typeface="Arial"/>
                    <a:cs typeface="Arial"/>
                  </a:defRPr>
                </a:pPr>
                <a:r>
                  <a:rPr lang="pt-BR" sz="1000" b="0"/>
                  <a:t>nº de casos notificados/ 100.000 hab.ano</a:t>
                </a:r>
              </a:p>
            </c:rich>
          </c:tx>
          <c:layout>
            <c:manualLayout>
              <c:xMode val="edge"/>
              <c:yMode val="edge"/>
              <c:x val="3.071689989651577E-2"/>
              <c:y val="8.0019375130587267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pt-BR"/>
          </a:p>
        </c:txPr>
        <c:crossAx val="135858816"/>
        <c:crosses val="autoZero"/>
        <c:crossBetween val="between"/>
        <c:majorUnit val="5"/>
      </c:valAx>
      <c:spPr>
        <a:noFill/>
        <a:ln w="25400">
          <a:noFill/>
        </a:ln>
      </c:spPr>
    </c:plotArea>
    <c:plotVisOnly val="1"/>
    <c:dispBlanksAs val="gap"/>
    <c:showDLblsOverMax val="0"/>
  </c:chart>
  <c:spPr>
    <a:solidFill>
      <a:srgbClr val="FFFFFF"/>
    </a:solidFill>
    <a:ln w="9525">
      <a:solidFill>
        <a:schemeClr val="bg1">
          <a:lumMod val="65000"/>
        </a:schemeClr>
      </a:solidFill>
    </a:ln>
  </c:spPr>
  <c:txPr>
    <a:bodyPr/>
    <a:lstStyle/>
    <a:p>
      <a:pPr>
        <a:defRPr sz="925" b="0" i="0" u="none" strike="noStrike" baseline="0">
          <a:solidFill>
            <a:srgbClr val="000000"/>
          </a:solidFill>
          <a:latin typeface="Arial"/>
          <a:ea typeface="Arial"/>
          <a:cs typeface="Arial"/>
        </a:defRPr>
      </a:pPr>
      <a:endParaRPr lang="pt-BR"/>
    </a:p>
  </c:txPr>
  <c:printSettings>
    <c:headerFooter alignWithMargins="0"/>
    <c:pageMargins b="0.98425196899999956" l="0.78740157499999996" r="0.78740157499999996" t="0.98425196899999956" header="0.49212598500001342" footer="0.49212598500001342"/>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302015161556611"/>
          <c:y val="8.9438675830436326E-2"/>
          <c:w val="0.77038884930499785"/>
          <c:h val="0.67862157726153183"/>
        </c:manualLayout>
      </c:layout>
      <c:barChart>
        <c:barDir val="col"/>
        <c:grouping val="stacked"/>
        <c:varyColors val="0"/>
        <c:ser>
          <c:idx val="0"/>
          <c:order val="0"/>
          <c:tx>
            <c:strRef>
              <c:f>'[1]E01A-IQA '!$P$86</c:f>
              <c:strCache>
                <c:ptCount val="1"/>
                <c:pt idx="0">
                  <c:v>Ótima</c:v>
                </c:pt>
              </c:strCache>
            </c:strRef>
          </c:tx>
          <c:spPr>
            <a:solidFill>
              <a:srgbClr val="0000FF"/>
            </a:solidFill>
          </c:spPr>
          <c:invertIfNegative val="0"/>
          <c:cat>
            <c:numRef>
              <c:f>('[1]E01A-IQA '!$Q$85,'[1]E01A-IQA '!$R$85,'[1]E01A-IQA '!$S$85,'[1]E01A-IQA '!$T$85,'[1]E01A-IQA '!$U$85)</c:f>
              <c:numCache>
                <c:formatCode>General</c:formatCode>
                <c:ptCount val="5"/>
                <c:pt idx="0">
                  <c:v>2007</c:v>
                </c:pt>
                <c:pt idx="1">
                  <c:v>2008</c:v>
                </c:pt>
                <c:pt idx="2">
                  <c:v>2009</c:v>
                </c:pt>
                <c:pt idx="3">
                  <c:v>2010</c:v>
                </c:pt>
                <c:pt idx="4">
                  <c:v>2011</c:v>
                </c:pt>
              </c:numCache>
            </c:numRef>
          </c:cat>
          <c:val>
            <c:numRef>
              <c:f>('[1]E01A-IQA '!$Q$86,'[1]E01A-IQA '!$R$86,'[1]E01A-IQA '!$S$86,'[1]E01A-IQA '!$T$86,'[1]E01A-IQA '!$U$86)</c:f>
              <c:numCache>
                <c:formatCode>General</c:formatCode>
                <c:ptCount val="5"/>
                <c:pt idx="0">
                  <c:v>0</c:v>
                </c:pt>
                <c:pt idx="1">
                  <c:v>0</c:v>
                </c:pt>
                <c:pt idx="2">
                  <c:v>0</c:v>
                </c:pt>
                <c:pt idx="3">
                  <c:v>0</c:v>
                </c:pt>
                <c:pt idx="4">
                  <c:v>0</c:v>
                </c:pt>
              </c:numCache>
            </c:numRef>
          </c:val>
        </c:ser>
        <c:ser>
          <c:idx val="1"/>
          <c:order val="1"/>
          <c:tx>
            <c:strRef>
              <c:f>'[1]E01A-IQA '!$P$87</c:f>
              <c:strCache>
                <c:ptCount val="1"/>
                <c:pt idx="0">
                  <c:v>Bom</c:v>
                </c:pt>
              </c:strCache>
            </c:strRef>
          </c:tx>
          <c:spPr>
            <a:solidFill>
              <a:srgbClr val="009900"/>
            </a:solidFill>
          </c:spPr>
          <c:invertIfNegative val="0"/>
          <c:dLbls>
            <c:spPr>
              <a:noFill/>
              <a:ln w="25400">
                <a:noFill/>
              </a:ln>
            </c:spPr>
            <c:txPr>
              <a:bodyPr/>
              <a:lstStyle/>
              <a:p>
                <a:pPr>
                  <a:defRPr sz="1000" b="1" i="0" u="none" strike="noStrike" baseline="0">
                    <a:solidFill>
                      <a:srgbClr val="000000"/>
                    </a:solidFill>
                    <a:latin typeface="Calibri"/>
                    <a:ea typeface="Calibri"/>
                    <a:cs typeface="Calibri"/>
                  </a:defRPr>
                </a:pPr>
                <a:endParaRPr lang="pt-BR"/>
              </a:p>
            </c:txPr>
            <c:showLegendKey val="0"/>
            <c:showVal val="1"/>
            <c:showCatName val="0"/>
            <c:showSerName val="0"/>
            <c:showPercent val="0"/>
            <c:showBubbleSize val="0"/>
            <c:showLeaderLines val="0"/>
          </c:dLbls>
          <c:cat>
            <c:numRef>
              <c:f>('[1]E01A-IQA '!$Q$85,'[1]E01A-IQA '!$R$85,'[1]E01A-IQA '!$S$85,'[1]E01A-IQA '!$T$85,'[1]E01A-IQA '!$U$85)</c:f>
              <c:numCache>
                <c:formatCode>General</c:formatCode>
                <c:ptCount val="5"/>
                <c:pt idx="0">
                  <c:v>2007</c:v>
                </c:pt>
                <c:pt idx="1">
                  <c:v>2008</c:v>
                </c:pt>
                <c:pt idx="2">
                  <c:v>2009</c:v>
                </c:pt>
                <c:pt idx="3">
                  <c:v>2010</c:v>
                </c:pt>
                <c:pt idx="4">
                  <c:v>2011</c:v>
                </c:pt>
              </c:numCache>
            </c:numRef>
          </c:cat>
          <c:val>
            <c:numRef>
              <c:f>('[1]E01A-IQA '!$Q$87,'[1]E01A-IQA '!$R$87,'[1]E01A-IQA '!$S$87,'[1]E01A-IQA '!$T$87,'[1]E01A-IQA '!$U$87)</c:f>
              <c:numCache>
                <c:formatCode>General</c:formatCode>
                <c:ptCount val="5"/>
                <c:pt idx="0">
                  <c:v>5</c:v>
                </c:pt>
                <c:pt idx="1">
                  <c:v>8</c:v>
                </c:pt>
                <c:pt idx="2">
                  <c:v>8</c:v>
                </c:pt>
                <c:pt idx="3">
                  <c:v>8</c:v>
                </c:pt>
                <c:pt idx="4">
                  <c:v>11</c:v>
                </c:pt>
              </c:numCache>
            </c:numRef>
          </c:val>
        </c:ser>
        <c:ser>
          <c:idx val="2"/>
          <c:order val="2"/>
          <c:tx>
            <c:strRef>
              <c:f>'[1]E01A-IQA '!$P$88</c:f>
              <c:strCache>
                <c:ptCount val="1"/>
                <c:pt idx="0">
                  <c:v>Regular</c:v>
                </c:pt>
              </c:strCache>
            </c:strRef>
          </c:tx>
          <c:spPr>
            <a:solidFill>
              <a:srgbClr val="FFFF00"/>
            </a:solidFill>
          </c:spPr>
          <c:invertIfNegative val="0"/>
          <c:dLbls>
            <c:dLbl>
              <c:idx val="4"/>
              <c:delete val="1"/>
            </c:dLbl>
            <c:spPr>
              <a:noFill/>
              <a:ln w="25400">
                <a:noFill/>
              </a:ln>
            </c:spPr>
            <c:txPr>
              <a:bodyPr/>
              <a:lstStyle/>
              <a:p>
                <a:pPr>
                  <a:defRPr sz="1000" b="0" i="0" u="none" strike="noStrike" baseline="0">
                    <a:solidFill>
                      <a:srgbClr val="000000"/>
                    </a:solidFill>
                    <a:latin typeface="Arial"/>
                    <a:ea typeface="Arial"/>
                    <a:cs typeface="Arial"/>
                  </a:defRPr>
                </a:pPr>
                <a:endParaRPr lang="pt-BR"/>
              </a:p>
            </c:txPr>
            <c:showLegendKey val="0"/>
            <c:showVal val="1"/>
            <c:showCatName val="0"/>
            <c:showSerName val="0"/>
            <c:showPercent val="0"/>
            <c:showBubbleSize val="0"/>
            <c:showLeaderLines val="0"/>
          </c:dLbls>
          <c:cat>
            <c:numRef>
              <c:f>('[1]E01A-IQA '!$Q$85,'[1]E01A-IQA '!$R$85,'[1]E01A-IQA '!$S$85,'[1]E01A-IQA '!$T$85,'[1]E01A-IQA '!$U$85)</c:f>
              <c:numCache>
                <c:formatCode>General</c:formatCode>
                <c:ptCount val="5"/>
                <c:pt idx="0">
                  <c:v>2007</c:v>
                </c:pt>
                <c:pt idx="1">
                  <c:v>2008</c:v>
                </c:pt>
                <c:pt idx="2">
                  <c:v>2009</c:v>
                </c:pt>
                <c:pt idx="3">
                  <c:v>2010</c:v>
                </c:pt>
                <c:pt idx="4">
                  <c:v>2011</c:v>
                </c:pt>
              </c:numCache>
            </c:numRef>
          </c:cat>
          <c:val>
            <c:numRef>
              <c:f>('[1]E01A-IQA '!$Q$88,'[1]E01A-IQA '!$R$88,'[1]E01A-IQA '!$S$88,'[1]E01A-IQA '!$T$88,'[1]E01A-IQA '!$U$88)</c:f>
              <c:numCache>
                <c:formatCode>General</c:formatCode>
                <c:ptCount val="5"/>
                <c:pt idx="0">
                  <c:v>1</c:v>
                </c:pt>
                <c:pt idx="1">
                  <c:v>2</c:v>
                </c:pt>
                <c:pt idx="2">
                  <c:v>2</c:v>
                </c:pt>
                <c:pt idx="3">
                  <c:v>2</c:v>
                </c:pt>
                <c:pt idx="4">
                  <c:v>0</c:v>
                </c:pt>
              </c:numCache>
            </c:numRef>
          </c:val>
        </c:ser>
        <c:ser>
          <c:idx val="3"/>
          <c:order val="3"/>
          <c:tx>
            <c:strRef>
              <c:f>'[1]E01A-IQA '!$P$89</c:f>
              <c:strCache>
                <c:ptCount val="1"/>
                <c:pt idx="0">
                  <c:v>Ruim</c:v>
                </c:pt>
              </c:strCache>
            </c:strRef>
          </c:tx>
          <c:spPr>
            <a:solidFill>
              <a:srgbClr val="FF0000"/>
            </a:solidFill>
          </c:spPr>
          <c:invertIfNegative val="0"/>
          <c:cat>
            <c:numRef>
              <c:f>('[1]E01A-IQA '!$Q$85,'[1]E01A-IQA '!$R$85,'[1]E01A-IQA '!$S$85,'[1]E01A-IQA '!$T$85,'[1]E01A-IQA '!$U$85)</c:f>
              <c:numCache>
                <c:formatCode>General</c:formatCode>
                <c:ptCount val="5"/>
                <c:pt idx="0">
                  <c:v>2007</c:v>
                </c:pt>
                <c:pt idx="1">
                  <c:v>2008</c:v>
                </c:pt>
                <c:pt idx="2">
                  <c:v>2009</c:v>
                </c:pt>
                <c:pt idx="3">
                  <c:v>2010</c:v>
                </c:pt>
                <c:pt idx="4">
                  <c:v>2011</c:v>
                </c:pt>
              </c:numCache>
            </c:numRef>
          </c:cat>
          <c:val>
            <c:numRef>
              <c:f>('[1]E01A-IQA '!$Q$89,'[1]E01A-IQA '!$R$89,'[1]E01A-IQA '!$S$89,'[1]E01A-IQA '!$T$89,'[1]E01A-IQA '!$U$89)</c:f>
              <c:numCache>
                <c:formatCode>General</c:formatCode>
                <c:ptCount val="5"/>
                <c:pt idx="0">
                  <c:v>0</c:v>
                </c:pt>
                <c:pt idx="1">
                  <c:v>0</c:v>
                </c:pt>
                <c:pt idx="2">
                  <c:v>0</c:v>
                </c:pt>
                <c:pt idx="3">
                  <c:v>0</c:v>
                </c:pt>
                <c:pt idx="4">
                  <c:v>0</c:v>
                </c:pt>
              </c:numCache>
            </c:numRef>
          </c:val>
        </c:ser>
        <c:ser>
          <c:idx val="4"/>
          <c:order val="4"/>
          <c:tx>
            <c:strRef>
              <c:f>'[1]E01A-IQA '!$P$90</c:f>
              <c:strCache>
                <c:ptCount val="1"/>
                <c:pt idx="0">
                  <c:v>Péssima</c:v>
                </c:pt>
              </c:strCache>
            </c:strRef>
          </c:tx>
          <c:spPr>
            <a:solidFill>
              <a:srgbClr val="800080"/>
            </a:solidFill>
          </c:spPr>
          <c:invertIfNegative val="0"/>
          <c:cat>
            <c:numRef>
              <c:f>('[1]E01A-IQA '!$Q$85,'[1]E01A-IQA '!$R$85,'[1]E01A-IQA '!$S$85,'[1]E01A-IQA '!$T$85,'[1]E01A-IQA '!$U$85)</c:f>
              <c:numCache>
                <c:formatCode>General</c:formatCode>
                <c:ptCount val="5"/>
                <c:pt idx="0">
                  <c:v>2007</c:v>
                </c:pt>
                <c:pt idx="1">
                  <c:v>2008</c:v>
                </c:pt>
                <c:pt idx="2">
                  <c:v>2009</c:v>
                </c:pt>
                <c:pt idx="3">
                  <c:v>2010</c:v>
                </c:pt>
                <c:pt idx="4">
                  <c:v>2011</c:v>
                </c:pt>
              </c:numCache>
            </c:numRef>
          </c:cat>
          <c:val>
            <c:numRef>
              <c:f>('[1]E01A-IQA '!$Q$90,'[1]E01A-IQA '!$R$90,'[1]E01A-IQA '!$S$90,'[1]E01A-IQA '!$T$90,'[1]E01A-IQA '!$U$90)</c:f>
              <c:numCache>
                <c:formatCode>General</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overlap val="100"/>
        <c:axId val="136062080"/>
        <c:axId val="136063616"/>
      </c:barChart>
      <c:catAx>
        <c:axId val="13606208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pt-BR"/>
          </a:p>
        </c:txPr>
        <c:crossAx val="136063616"/>
        <c:crosses val="autoZero"/>
        <c:auto val="1"/>
        <c:lblAlgn val="ctr"/>
        <c:lblOffset val="100"/>
        <c:noMultiLvlLbl val="0"/>
      </c:catAx>
      <c:valAx>
        <c:axId val="136063616"/>
        <c:scaling>
          <c:orientation val="minMax"/>
        </c:scaling>
        <c:delete val="0"/>
        <c:axPos val="l"/>
        <c:majorGridlines/>
        <c:title>
          <c:tx>
            <c:rich>
              <a:bodyPr/>
              <a:lstStyle/>
              <a:p>
                <a:pPr>
                  <a:defRPr sz="1000" b="0" i="0" u="none" strike="noStrike" baseline="0">
                    <a:solidFill>
                      <a:srgbClr val="000000"/>
                    </a:solidFill>
                    <a:latin typeface="Arial"/>
                    <a:ea typeface="Arial"/>
                    <a:cs typeface="Arial"/>
                  </a:defRPr>
                </a:pPr>
                <a:r>
                  <a:rPr lang="pt-BR"/>
                  <a:t>nº  de pontos</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pt-BR"/>
          </a:p>
        </c:txPr>
        <c:crossAx val="136062080"/>
        <c:crosses val="autoZero"/>
        <c:crossBetween val="between"/>
      </c:valAx>
    </c:plotArea>
    <c:legend>
      <c:legendPos val="b"/>
      <c:layout>
        <c:manualLayout>
          <c:xMode val="edge"/>
          <c:yMode val="edge"/>
          <c:x val="0.11946217249159717"/>
          <c:y val="0.89171980551611374"/>
          <c:w val="0.82171860096435301"/>
          <c:h val="5.9547351663009285E-2"/>
        </c:manualLayout>
      </c:layout>
      <c:overlay val="0"/>
      <c:txPr>
        <a:bodyPr/>
        <a:lstStyle/>
        <a:p>
          <a:pPr>
            <a:defRPr sz="920" b="0" i="0" u="none" strike="noStrike" baseline="0">
              <a:solidFill>
                <a:srgbClr val="000000"/>
              </a:solidFill>
              <a:latin typeface="Arial"/>
              <a:ea typeface="Arial"/>
              <a:cs typeface="Arial"/>
            </a:defRPr>
          </a:pPr>
          <a:endParaRPr lang="pt-BR"/>
        </a:p>
      </c:txPr>
    </c:legend>
    <c:plotVisOnly val="1"/>
    <c:dispBlanksAs val="gap"/>
    <c:showDLblsOverMax val="0"/>
  </c:chart>
  <c:spPr>
    <a:ln>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558" footer="0.31496062000000558"/>
    <c:pageSetup orientation="portrait"/>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302015161556611"/>
          <c:y val="8.9438675830436326E-2"/>
          <c:w val="0.77038884930499785"/>
          <c:h val="0.67862157726153183"/>
        </c:manualLayout>
      </c:layout>
      <c:barChart>
        <c:barDir val="col"/>
        <c:grouping val="stacked"/>
        <c:varyColors val="0"/>
        <c:ser>
          <c:idx val="0"/>
          <c:order val="0"/>
          <c:tx>
            <c:strRef>
              <c:f>'[1]E01C- IVA '!$L$91</c:f>
              <c:strCache>
                <c:ptCount val="1"/>
                <c:pt idx="0">
                  <c:v>Ótimo</c:v>
                </c:pt>
              </c:strCache>
            </c:strRef>
          </c:tx>
          <c:spPr>
            <a:solidFill>
              <a:srgbClr val="0000FF"/>
            </a:solidFill>
          </c:spPr>
          <c:invertIfNegative val="0"/>
          <c:dLbls>
            <c:dLbl>
              <c:idx val="0"/>
              <c:delete val="1"/>
            </c:dLbl>
            <c:dLbl>
              <c:idx val="1"/>
              <c:delete val="1"/>
            </c:dLbl>
            <c:dLbl>
              <c:idx val="3"/>
              <c:delete val="1"/>
            </c:dLbl>
            <c:spPr>
              <a:noFill/>
              <a:ln w="25400">
                <a:noFill/>
              </a:ln>
            </c:spPr>
            <c:txPr>
              <a:bodyPr/>
              <a:lstStyle/>
              <a:p>
                <a:pPr>
                  <a:defRPr sz="1000" b="0" i="0" u="none" strike="noStrike" baseline="0">
                    <a:solidFill>
                      <a:srgbClr val="FFFFFF"/>
                    </a:solidFill>
                    <a:latin typeface="Calibri"/>
                    <a:ea typeface="Calibri"/>
                    <a:cs typeface="Calibri"/>
                  </a:defRPr>
                </a:pPr>
                <a:endParaRPr lang="pt-BR"/>
              </a:p>
            </c:txPr>
            <c:showLegendKey val="0"/>
            <c:showVal val="1"/>
            <c:showCatName val="0"/>
            <c:showSerName val="0"/>
            <c:showPercent val="0"/>
            <c:showBubbleSize val="0"/>
            <c:showLeaderLines val="0"/>
          </c:dLbls>
          <c:cat>
            <c:numRef>
              <c:f>('[1]E01C- IVA '!$M$90,'[1]E01C- IVA '!$N$90,'[1]E01C- IVA '!$O$90,'[1]E01C- IVA '!$P$90,'[1]E01C- IVA '!$Q$90)</c:f>
              <c:numCache>
                <c:formatCode>General</c:formatCode>
                <c:ptCount val="5"/>
                <c:pt idx="0">
                  <c:v>2007</c:v>
                </c:pt>
                <c:pt idx="1">
                  <c:v>2008</c:v>
                </c:pt>
                <c:pt idx="2">
                  <c:v>2009</c:v>
                </c:pt>
                <c:pt idx="3">
                  <c:v>2010</c:v>
                </c:pt>
                <c:pt idx="4">
                  <c:v>2011</c:v>
                </c:pt>
              </c:numCache>
            </c:numRef>
          </c:cat>
          <c:val>
            <c:numRef>
              <c:f>('[1]E01C- IVA '!$M$91,'[1]E01C- IVA '!$N$91,'[1]E01C- IVA '!$O$91,'[1]E01C- IVA '!$P$91,'[1]E01C- IVA '!$Q$91)</c:f>
              <c:numCache>
                <c:formatCode>General</c:formatCode>
                <c:ptCount val="5"/>
                <c:pt idx="0">
                  <c:v>0</c:v>
                </c:pt>
                <c:pt idx="1">
                  <c:v>0</c:v>
                </c:pt>
                <c:pt idx="2">
                  <c:v>1</c:v>
                </c:pt>
                <c:pt idx="3">
                  <c:v>0</c:v>
                </c:pt>
                <c:pt idx="4">
                  <c:v>4</c:v>
                </c:pt>
              </c:numCache>
            </c:numRef>
          </c:val>
        </c:ser>
        <c:ser>
          <c:idx val="1"/>
          <c:order val="1"/>
          <c:tx>
            <c:strRef>
              <c:f>'[1]E01C- IVA '!$L$92</c:f>
              <c:strCache>
                <c:ptCount val="1"/>
                <c:pt idx="0">
                  <c:v>Bom</c:v>
                </c:pt>
              </c:strCache>
            </c:strRef>
          </c:tx>
          <c:spPr>
            <a:solidFill>
              <a:srgbClr val="009900"/>
            </a:solidFill>
          </c:spPr>
          <c:invertIfNegative val="0"/>
          <c:dLbls>
            <c:spPr>
              <a:noFill/>
              <a:ln w="25400">
                <a:noFill/>
              </a:ln>
            </c:spPr>
            <c:txPr>
              <a:bodyPr/>
              <a:lstStyle/>
              <a:p>
                <a:pPr>
                  <a:defRPr sz="1000" b="1" i="0" u="none" strike="noStrike" baseline="0">
                    <a:solidFill>
                      <a:srgbClr val="000000"/>
                    </a:solidFill>
                    <a:latin typeface="Calibri"/>
                    <a:ea typeface="Calibri"/>
                    <a:cs typeface="Calibri"/>
                  </a:defRPr>
                </a:pPr>
                <a:endParaRPr lang="pt-BR"/>
              </a:p>
            </c:txPr>
            <c:showLegendKey val="0"/>
            <c:showVal val="1"/>
            <c:showCatName val="0"/>
            <c:showSerName val="0"/>
            <c:showPercent val="0"/>
            <c:showBubbleSize val="0"/>
            <c:showLeaderLines val="0"/>
          </c:dLbls>
          <c:cat>
            <c:numRef>
              <c:f>('[1]E01C- IVA '!$M$90,'[1]E01C- IVA '!$N$90,'[1]E01C- IVA '!$O$90,'[1]E01C- IVA '!$P$90,'[1]E01C- IVA '!$Q$90)</c:f>
              <c:numCache>
                <c:formatCode>General</c:formatCode>
                <c:ptCount val="5"/>
                <c:pt idx="0">
                  <c:v>2007</c:v>
                </c:pt>
                <c:pt idx="1">
                  <c:v>2008</c:v>
                </c:pt>
                <c:pt idx="2">
                  <c:v>2009</c:v>
                </c:pt>
                <c:pt idx="3">
                  <c:v>2010</c:v>
                </c:pt>
                <c:pt idx="4">
                  <c:v>2011</c:v>
                </c:pt>
              </c:numCache>
            </c:numRef>
          </c:cat>
          <c:val>
            <c:numRef>
              <c:f>('[1]E01C- IVA '!$M$92,'[1]E01C- IVA '!$N$92,'[1]E01C- IVA '!$O$92,'[1]E01C- IVA '!$P$92,'[1]E01C- IVA '!$Q$92)</c:f>
              <c:numCache>
                <c:formatCode>General</c:formatCode>
                <c:ptCount val="5"/>
                <c:pt idx="0">
                  <c:v>2</c:v>
                </c:pt>
                <c:pt idx="1">
                  <c:v>1</c:v>
                </c:pt>
                <c:pt idx="2">
                  <c:v>3</c:v>
                </c:pt>
                <c:pt idx="3">
                  <c:v>1</c:v>
                </c:pt>
                <c:pt idx="4">
                  <c:v>2</c:v>
                </c:pt>
              </c:numCache>
            </c:numRef>
          </c:val>
        </c:ser>
        <c:ser>
          <c:idx val="2"/>
          <c:order val="2"/>
          <c:tx>
            <c:strRef>
              <c:f>'[1]E01C- IVA '!$L$93</c:f>
              <c:strCache>
                <c:ptCount val="1"/>
                <c:pt idx="0">
                  <c:v>Regular</c:v>
                </c:pt>
              </c:strCache>
            </c:strRef>
          </c:tx>
          <c:spPr>
            <a:solidFill>
              <a:srgbClr val="FFFF00"/>
            </a:solidFill>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pt-BR"/>
              </a:p>
            </c:txPr>
            <c:showLegendKey val="0"/>
            <c:showVal val="1"/>
            <c:showCatName val="0"/>
            <c:showSerName val="0"/>
            <c:showPercent val="0"/>
            <c:showBubbleSize val="0"/>
            <c:showLeaderLines val="0"/>
          </c:dLbls>
          <c:cat>
            <c:numRef>
              <c:f>('[1]E01C- IVA '!$M$90,'[1]E01C- IVA '!$N$90,'[1]E01C- IVA '!$O$90,'[1]E01C- IVA '!$P$90,'[1]E01C- IVA '!$Q$90)</c:f>
              <c:numCache>
                <c:formatCode>General</c:formatCode>
                <c:ptCount val="5"/>
                <c:pt idx="0">
                  <c:v>2007</c:v>
                </c:pt>
                <c:pt idx="1">
                  <c:v>2008</c:v>
                </c:pt>
                <c:pt idx="2">
                  <c:v>2009</c:v>
                </c:pt>
                <c:pt idx="3">
                  <c:v>2010</c:v>
                </c:pt>
                <c:pt idx="4">
                  <c:v>2011</c:v>
                </c:pt>
              </c:numCache>
            </c:numRef>
          </c:cat>
          <c:val>
            <c:numRef>
              <c:f>('[1]E01C- IVA '!$M$93,'[1]E01C- IVA '!$N$93,'[1]E01C- IVA '!$O$93,'[1]E01C- IVA '!$P$93,'[1]E01C- IVA '!$Q$93)</c:f>
              <c:numCache>
                <c:formatCode>General</c:formatCode>
                <c:ptCount val="5"/>
                <c:pt idx="0">
                  <c:v>2</c:v>
                </c:pt>
                <c:pt idx="1">
                  <c:v>5</c:v>
                </c:pt>
                <c:pt idx="2">
                  <c:v>1</c:v>
                </c:pt>
                <c:pt idx="3">
                  <c:v>3</c:v>
                </c:pt>
                <c:pt idx="4">
                  <c:v>1</c:v>
                </c:pt>
              </c:numCache>
            </c:numRef>
          </c:val>
        </c:ser>
        <c:ser>
          <c:idx val="3"/>
          <c:order val="3"/>
          <c:tx>
            <c:strRef>
              <c:f>'[1]E01C- IVA '!$L$94</c:f>
              <c:strCache>
                <c:ptCount val="1"/>
                <c:pt idx="0">
                  <c:v>Ruim</c:v>
                </c:pt>
              </c:strCache>
            </c:strRef>
          </c:tx>
          <c:spPr>
            <a:solidFill>
              <a:srgbClr val="FF0000"/>
            </a:solidFill>
          </c:spPr>
          <c:invertIfNegative val="0"/>
          <c:dLbls>
            <c:dLbl>
              <c:idx val="4"/>
              <c:delete val="1"/>
            </c:dLbl>
            <c:spPr>
              <a:noFill/>
              <a:ln w="25400">
                <a:noFill/>
              </a:ln>
            </c:spPr>
            <c:txPr>
              <a:bodyPr/>
              <a:lstStyle/>
              <a:p>
                <a:pPr>
                  <a:defRPr sz="1000" b="0" i="0" u="none" strike="noStrike" baseline="0">
                    <a:solidFill>
                      <a:srgbClr val="000000"/>
                    </a:solidFill>
                    <a:latin typeface="Calibri"/>
                    <a:ea typeface="Calibri"/>
                    <a:cs typeface="Calibri"/>
                  </a:defRPr>
                </a:pPr>
                <a:endParaRPr lang="pt-BR"/>
              </a:p>
            </c:txPr>
            <c:showLegendKey val="0"/>
            <c:showVal val="1"/>
            <c:showCatName val="0"/>
            <c:showSerName val="0"/>
            <c:showPercent val="0"/>
            <c:showBubbleSize val="0"/>
            <c:showLeaderLines val="0"/>
          </c:dLbls>
          <c:cat>
            <c:numRef>
              <c:f>('[1]E01C- IVA '!$M$90,'[1]E01C- IVA '!$N$90,'[1]E01C- IVA '!$O$90,'[1]E01C- IVA '!$P$90,'[1]E01C- IVA '!$Q$90)</c:f>
              <c:numCache>
                <c:formatCode>General</c:formatCode>
                <c:ptCount val="5"/>
                <c:pt idx="0">
                  <c:v>2007</c:v>
                </c:pt>
                <c:pt idx="1">
                  <c:v>2008</c:v>
                </c:pt>
                <c:pt idx="2">
                  <c:v>2009</c:v>
                </c:pt>
                <c:pt idx="3">
                  <c:v>2010</c:v>
                </c:pt>
                <c:pt idx="4">
                  <c:v>2011</c:v>
                </c:pt>
              </c:numCache>
            </c:numRef>
          </c:cat>
          <c:val>
            <c:numRef>
              <c:f>('[1]E01C- IVA '!$M$94,'[1]E01C- IVA '!$N$94,'[1]E01C- IVA '!$O$94,'[1]E01C- IVA '!$P$94,'[1]E01C- IVA '!$Q$94)</c:f>
              <c:numCache>
                <c:formatCode>General</c:formatCode>
                <c:ptCount val="5"/>
                <c:pt idx="0">
                  <c:v>2</c:v>
                </c:pt>
                <c:pt idx="1">
                  <c:v>2</c:v>
                </c:pt>
                <c:pt idx="2">
                  <c:v>3</c:v>
                </c:pt>
                <c:pt idx="3">
                  <c:v>4</c:v>
                </c:pt>
                <c:pt idx="4">
                  <c:v>0</c:v>
                </c:pt>
              </c:numCache>
            </c:numRef>
          </c:val>
        </c:ser>
        <c:ser>
          <c:idx val="4"/>
          <c:order val="4"/>
          <c:tx>
            <c:strRef>
              <c:f>'[1]E01C- IVA '!$L$95</c:f>
              <c:strCache>
                <c:ptCount val="1"/>
                <c:pt idx="0">
                  <c:v>Péssimo</c:v>
                </c:pt>
              </c:strCache>
            </c:strRef>
          </c:tx>
          <c:spPr>
            <a:solidFill>
              <a:srgbClr val="800080"/>
            </a:solidFill>
          </c:spPr>
          <c:invertIfNegative val="0"/>
          <c:cat>
            <c:numRef>
              <c:f>('[1]E01C- IVA '!$M$90,'[1]E01C- IVA '!$N$90,'[1]E01C- IVA '!$O$90,'[1]E01C- IVA '!$P$90,'[1]E01C- IVA '!$Q$90)</c:f>
              <c:numCache>
                <c:formatCode>General</c:formatCode>
                <c:ptCount val="5"/>
                <c:pt idx="0">
                  <c:v>2007</c:v>
                </c:pt>
                <c:pt idx="1">
                  <c:v>2008</c:v>
                </c:pt>
                <c:pt idx="2">
                  <c:v>2009</c:v>
                </c:pt>
                <c:pt idx="3">
                  <c:v>2010</c:v>
                </c:pt>
                <c:pt idx="4">
                  <c:v>2011</c:v>
                </c:pt>
              </c:numCache>
            </c:numRef>
          </c:cat>
          <c:val>
            <c:numRef>
              <c:f>('[1]E01C- IVA '!$M$95,'[1]E01C- IVA '!$N$95,'[1]E01C- IVA '!$O$95,'[1]E01C- IVA '!$P$95,'[1]E01C- IVA '!$Q$95)</c:f>
              <c:numCache>
                <c:formatCode>General</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overlap val="100"/>
        <c:axId val="136097152"/>
        <c:axId val="136131712"/>
      </c:barChart>
      <c:catAx>
        <c:axId val="1360971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pt-BR"/>
          </a:p>
        </c:txPr>
        <c:crossAx val="136131712"/>
        <c:crosses val="autoZero"/>
        <c:auto val="1"/>
        <c:lblAlgn val="ctr"/>
        <c:lblOffset val="100"/>
        <c:noMultiLvlLbl val="0"/>
      </c:catAx>
      <c:valAx>
        <c:axId val="136131712"/>
        <c:scaling>
          <c:orientation val="minMax"/>
        </c:scaling>
        <c:delete val="0"/>
        <c:axPos val="l"/>
        <c:majorGridlines/>
        <c:title>
          <c:tx>
            <c:rich>
              <a:bodyPr/>
              <a:lstStyle/>
              <a:p>
                <a:pPr>
                  <a:defRPr sz="1000" b="0" i="0" u="none" strike="noStrike" baseline="0">
                    <a:solidFill>
                      <a:srgbClr val="000000"/>
                    </a:solidFill>
                    <a:latin typeface="Arial"/>
                    <a:ea typeface="Arial"/>
                    <a:cs typeface="Arial"/>
                  </a:defRPr>
                </a:pPr>
                <a:r>
                  <a:rPr lang="pt-BR"/>
                  <a:t>nº de pontos</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pt-BR"/>
          </a:p>
        </c:txPr>
        <c:crossAx val="136097152"/>
        <c:crosses val="autoZero"/>
        <c:crossBetween val="between"/>
      </c:valAx>
    </c:plotArea>
    <c:legend>
      <c:legendPos val="b"/>
      <c:layout>
        <c:manualLayout>
          <c:xMode val="edge"/>
          <c:yMode val="edge"/>
          <c:x val="0.11946212202926702"/>
          <c:y val="0.89171951207249056"/>
          <c:w val="0.82171862078883962"/>
          <c:h val="5.9547671483592413E-2"/>
        </c:manualLayout>
      </c:layout>
      <c:overlay val="0"/>
      <c:txPr>
        <a:bodyPr/>
        <a:lstStyle/>
        <a:p>
          <a:pPr>
            <a:defRPr sz="920" b="0" i="0" u="none" strike="noStrike" baseline="0">
              <a:solidFill>
                <a:srgbClr val="000000"/>
              </a:solidFill>
              <a:latin typeface="Arial"/>
              <a:ea typeface="Arial"/>
              <a:cs typeface="Arial"/>
            </a:defRPr>
          </a:pPr>
          <a:endParaRPr lang="pt-BR"/>
        </a:p>
      </c:txPr>
    </c:legend>
    <c:plotVisOnly val="1"/>
    <c:dispBlanksAs val="gap"/>
    <c:showDLblsOverMax val="0"/>
  </c:chart>
  <c:spPr>
    <a:ln>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558" footer="0.31496062000000558"/>
    <c:pageSetup orientation="portrait"/>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302015161556611"/>
          <c:y val="8.9438675830436326E-2"/>
          <c:w val="0.78166399143452225"/>
          <c:h val="0.59710907855458473"/>
        </c:manualLayout>
      </c:layout>
      <c:barChart>
        <c:barDir val="col"/>
        <c:grouping val="stacked"/>
        <c:varyColors val="0"/>
        <c:ser>
          <c:idx val="0"/>
          <c:order val="0"/>
          <c:tx>
            <c:strRef>
              <c:f>'[1]E01D- IET '!$K$102</c:f>
              <c:strCache>
                <c:ptCount val="1"/>
                <c:pt idx="0">
                  <c:v>Ultraoligotrófico</c:v>
                </c:pt>
              </c:strCache>
            </c:strRef>
          </c:tx>
          <c:spPr>
            <a:solidFill>
              <a:srgbClr val="0000FF"/>
            </a:solidFill>
          </c:spPr>
          <c:invertIfNegative val="0"/>
          <c:dLbls>
            <c:dLbl>
              <c:idx val="0"/>
              <c:delete val="1"/>
            </c:dLbl>
            <c:dLbl>
              <c:idx val="1"/>
              <c:delete val="1"/>
            </c:dLbl>
            <c:dLbl>
              <c:idx val="2"/>
              <c:delete val="1"/>
            </c:dLbl>
            <c:dLbl>
              <c:idx val="3"/>
              <c:delete val="1"/>
            </c:dLbl>
            <c:spPr>
              <a:noFill/>
              <a:ln w="25400">
                <a:noFill/>
              </a:ln>
            </c:spPr>
            <c:txPr>
              <a:bodyPr/>
              <a:lstStyle/>
              <a:p>
                <a:pPr>
                  <a:defRPr sz="1000" b="0" i="0" u="none" strike="noStrike" baseline="0">
                    <a:solidFill>
                      <a:srgbClr val="FFFFFF"/>
                    </a:solidFill>
                    <a:latin typeface="Calibri"/>
                    <a:ea typeface="Calibri"/>
                    <a:cs typeface="Calibri"/>
                  </a:defRPr>
                </a:pPr>
                <a:endParaRPr lang="pt-BR"/>
              </a:p>
            </c:txPr>
            <c:showLegendKey val="0"/>
            <c:showVal val="1"/>
            <c:showCatName val="0"/>
            <c:showSerName val="0"/>
            <c:showPercent val="0"/>
            <c:showBubbleSize val="0"/>
            <c:showLeaderLines val="0"/>
          </c:dLbls>
          <c:cat>
            <c:numRef>
              <c:f>('[1]E01D- IET '!$L$101,'[1]E01D- IET '!$M$101,'[1]E01D- IET '!$N$101,'[1]E01D- IET '!$O$101,'[1]E01D- IET '!$P$101)</c:f>
              <c:numCache>
                <c:formatCode>General</c:formatCode>
                <c:ptCount val="5"/>
                <c:pt idx="0">
                  <c:v>2007</c:v>
                </c:pt>
                <c:pt idx="1">
                  <c:v>2008</c:v>
                </c:pt>
                <c:pt idx="2">
                  <c:v>2009</c:v>
                </c:pt>
                <c:pt idx="3">
                  <c:v>2010</c:v>
                </c:pt>
                <c:pt idx="4">
                  <c:v>2011</c:v>
                </c:pt>
              </c:numCache>
            </c:numRef>
          </c:cat>
          <c:val>
            <c:numRef>
              <c:f>('[1]E01D- IET '!$L$102,'[1]E01D- IET '!$M$102,'[1]E01D- IET '!$N$102,'[1]E01D- IET '!$O$102,'[1]E01D- IET '!$P$102)</c:f>
              <c:numCache>
                <c:formatCode>General</c:formatCode>
                <c:ptCount val="5"/>
                <c:pt idx="0">
                  <c:v>0</c:v>
                </c:pt>
                <c:pt idx="1">
                  <c:v>0</c:v>
                </c:pt>
                <c:pt idx="2">
                  <c:v>0</c:v>
                </c:pt>
                <c:pt idx="3">
                  <c:v>0</c:v>
                </c:pt>
                <c:pt idx="4">
                  <c:v>6</c:v>
                </c:pt>
              </c:numCache>
            </c:numRef>
          </c:val>
        </c:ser>
        <c:ser>
          <c:idx val="1"/>
          <c:order val="1"/>
          <c:tx>
            <c:strRef>
              <c:f>'[1]E01D- IET '!$K$103</c:f>
              <c:strCache>
                <c:ptCount val="1"/>
                <c:pt idx="0">
                  <c:v>Oligotrófico</c:v>
                </c:pt>
              </c:strCache>
            </c:strRef>
          </c:tx>
          <c:spPr>
            <a:solidFill>
              <a:srgbClr val="009900"/>
            </a:solidFill>
          </c:spPr>
          <c:invertIfNegative val="0"/>
          <c:dLbls>
            <c:dLbl>
              <c:idx val="3"/>
              <c:delete val="1"/>
            </c:dLbl>
            <c:spPr>
              <a:noFill/>
              <a:ln w="25400">
                <a:noFill/>
              </a:ln>
            </c:spPr>
            <c:txPr>
              <a:bodyPr/>
              <a:lstStyle/>
              <a:p>
                <a:pPr>
                  <a:defRPr sz="1000" b="1" i="0" u="none" strike="noStrike" baseline="0">
                    <a:solidFill>
                      <a:srgbClr val="000000"/>
                    </a:solidFill>
                    <a:latin typeface="Calibri"/>
                    <a:ea typeface="Calibri"/>
                    <a:cs typeface="Calibri"/>
                  </a:defRPr>
                </a:pPr>
                <a:endParaRPr lang="pt-BR"/>
              </a:p>
            </c:txPr>
            <c:showLegendKey val="0"/>
            <c:showVal val="1"/>
            <c:showCatName val="0"/>
            <c:showSerName val="0"/>
            <c:showPercent val="0"/>
            <c:showBubbleSize val="0"/>
            <c:showLeaderLines val="0"/>
          </c:dLbls>
          <c:cat>
            <c:numRef>
              <c:f>('[1]E01D- IET '!$L$101,'[1]E01D- IET '!$M$101,'[1]E01D- IET '!$N$101,'[1]E01D- IET '!$O$101,'[1]E01D- IET '!$P$101)</c:f>
              <c:numCache>
                <c:formatCode>General</c:formatCode>
                <c:ptCount val="5"/>
                <c:pt idx="0">
                  <c:v>2007</c:v>
                </c:pt>
                <c:pt idx="1">
                  <c:v>2008</c:v>
                </c:pt>
                <c:pt idx="2">
                  <c:v>2009</c:v>
                </c:pt>
                <c:pt idx="3">
                  <c:v>2010</c:v>
                </c:pt>
                <c:pt idx="4">
                  <c:v>2011</c:v>
                </c:pt>
              </c:numCache>
            </c:numRef>
          </c:cat>
          <c:val>
            <c:numRef>
              <c:f>('[1]E01D- IET '!$L$103,'[1]E01D- IET '!$M$103,'[1]E01D- IET '!$N$103,'[1]E01D- IET '!$O$103,'[1]E01D- IET '!$P$103)</c:f>
              <c:numCache>
                <c:formatCode>General</c:formatCode>
                <c:ptCount val="5"/>
                <c:pt idx="0">
                  <c:v>2</c:v>
                </c:pt>
                <c:pt idx="1">
                  <c:v>2</c:v>
                </c:pt>
                <c:pt idx="2">
                  <c:v>1</c:v>
                </c:pt>
                <c:pt idx="3">
                  <c:v>0</c:v>
                </c:pt>
                <c:pt idx="4">
                  <c:v>1</c:v>
                </c:pt>
              </c:numCache>
            </c:numRef>
          </c:val>
        </c:ser>
        <c:ser>
          <c:idx val="2"/>
          <c:order val="2"/>
          <c:tx>
            <c:strRef>
              <c:f>'[1]E01D- IET '!$K$104</c:f>
              <c:strCache>
                <c:ptCount val="1"/>
                <c:pt idx="0">
                  <c:v>Mesotrófico</c:v>
                </c:pt>
              </c:strCache>
            </c:strRef>
          </c:tx>
          <c:spPr>
            <a:solidFill>
              <a:srgbClr val="FFFF00"/>
            </a:solidFill>
          </c:spPr>
          <c:invertIfNegative val="0"/>
          <c:dLbls>
            <c:dLbl>
              <c:idx val="4"/>
              <c:delete val="1"/>
            </c:dLbl>
            <c:spPr>
              <a:noFill/>
              <a:ln w="25400">
                <a:noFill/>
              </a:ln>
            </c:spPr>
            <c:txPr>
              <a:bodyPr/>
              <a:lstStyle/>
              <a:p>
                <a:pPr>
                  <a:defRPr sz="1000" b="0" i="0" u="none" strike="noStrike" baseline="0">
                    <a:solidFill>
                      <a:srgbClr val="000000"/>
                    </a:solidFill>
                    <a:latin typeface="Arial"/>
                    <a:ea typeface="Arial"/>
                    <a:cs typeface="Arial"/>
                  </a:defRPr>
                </a:pPr>
                <a:endParaRPr lang="pt-BR"/>
              </a:p>
            </c:txPr>
            <c:showLegendKey val="0"/>
            <c:showVal val="1"/>
            <c:showCatName val="0"/>
            <c:showSerName val="0"/>
            <c:showPercent val="0"/>
            <c:showBubbleSize val="0"/>
            <c:showLeaderLines val="0"/>
          </c:dLbls>
          <c:cat>
            <c:numRef>
              <c:f>('[1]E01D- IET '!$L$101,'[1]E01D- IET '!$M$101,'[1]E01D- IET '!$N$101,'[1]E01D- IET '!$O$101,'[1]E01D- IET '!$P$101)</c:f>
              <c:numCache>
                <c:formatCode>General</c:formatCode>
                <c:ptCount val="5"/>
                <c:pt idx="0">
                  <c:v>2007</c:v>
                </c:pt>
                <c:pt idx="1">
                  <c:v>2008</c:v>
                </c:pt>
                <c:pt idx="2">
                  <c:v>2009</c:v>
                </c:pt>
                <c:pt idx="3">
                  <c:v>2010</c:v>
                </c:pt>
                <c:pt idx="4">
                  <c:v>2011</c:v>
                </c:pt>
              </c:numCache>
            </c:numRef>
          </c:cat>
          <c:val>
            <c:numRef>
              <c:f>('[1]E01D- IET '!$L$104,'[1]E01D- IET '!$M$104,'[1]E01D- IET '!$N$104,'[1]E01D- IET '!$O$104,'[1]E01D- IET '!$P$104)</c:f>
              <c:numCache>
                <c:formatCode>General</c:formatCode>
                <c:ptCount val="5"/>
                <c:pt idx="0">
                  <c:v>2</c:v>
                </c:pt>
                <c:pt idx="1">
                  <c:v>4</c:v>
                </c:pt>
                <c:pt idx="2">
                  <c:v>6</c:v>
                </c:pt>
                <c:pt idx="3">
                  <c:v>5</c:v>
                </c:pt>
                <c:pt idx="4">
                  <c:v>0</c:v>
                </c:pt>
              </c:numCache>
            </c:numRef>
          </c:val>
        </c:ser>
        <c:ser>
          <c:idx val="3"/>
          <c:order val="3"/>
          <c:tx>
            <c:strRef>
              <c:f>'[1]E01D- IET '!$K$105</c:f>
              <c:strCache>
                <c:ptCount val="1"/>
                <c:pt idx="0">
                  <c:v>Eutrófico</c:v>
                </c:pt>
              </c:strCache>
            </c:strRef>
          </c:tx>
          <c:spPr>
            <a:solidFill>
              <a:srgbClr val="FFC000"/>
            </a:solidFill>
          </c:spPr>
          <c:invertIfNegative val="0"/>
          <c:dLbls>
            <c:dLbl>
              <c:idx val="4"/>
              <c:delete val="1"/>
            </c:dLbl>
            <c:spPr>
              <a:noFill/>
              <a:ln w="25400">
                <a:noFill/>
              </a:ln>
            </c:spPr>
            <c:txPr>
              <a:bodyPr/>
              <a:lstStyle/>
              <a:p>
                <a:pPr>
                  <a:defRPr sz="1000" b="0" i="0" u="none" strike="noStrike" baseline="0">
                    <a:solidFill>
                      <a:srgbClr val="000000"/>
                    </a:solidFill>
                    <a:latin typeface="Calibri"/>
                    <a:ea typeface="Calibri"/>
                    <a:cs typeface="Calibri"/>
                  </a:defRPr>
                </a:pPr>
                <a:endParaRPr lang="pt-BR"/>
              </a:p>
            </c:txPr>
            <c:showLegendKey val="0"/>
            <c:showVal val="1"/>
            <c:showCatName val="0"/>
            <c:showSerName val="0"/>
            <c:showPercent val="0"/>
            <c:showBubbleSize val="0"/>
            <c:showLeaderLines val="0"/>
          </c:dLbls>
          <c:cat>
            <c:numRef>
              <c:f>('[1]E01D- IET '!$L$101,'[1]E01D- IET '!$M$101,'[1]E01D- IET '!$N$101,'[1]E01D- IET '!$O$101,'[1]E01D- IET '!$P$101)</c:f>
              <c:numCache>
                <c:formatCode>General</c:formatCode>
                <c:ptCount val="5"/>
                <c:pt idx="0">
                  <c:v>2007</c:v>
                </c:pt>
                <c:pt idx="1">
                  <c:v>2008</c:v>
                </c:pt>
                <c:pt idx="2">
                  <c:v>2009</c:v>
                </c:pt>
                <c:pt idx="3">
                  <c:v>2010</c:v>
                </c:pt>
                <c:pt idx="4">
                  <c:v>2011</c:v>
                </c:pt>
              </c:numCache>
            </c:numRef>
          </c:cat>
          <c:val>
            <c:numRef>
              <c:f>('[1]E01D- IET '!$L$105,'[1]E01D- IET '!$M$105,'[1]E01D- IET '!$N$105,'[1]E01D- IET '!$O$105,'[1]E01D- IET '!$P$105)</c:f>
              <c:numCache>
                <c:formatCode>General</c:formatCode>
                <c:ptCount val="5"/>
                <c:pt idx="0">
                  <c:v>1</c:v>
                </c:pt>
                <c:pt idx="1">
                  <c:v>2</c:v>
                </c:pt>
                <c:pt idx="2">
                  <c:v>1</c:v>
                </c:pt>
                <c:pt idx="3">
                  <c:v>3</c:v>
                </c:pt>
                <c:pt idx="4">
                  <c:v>0</c:v>
                </c:pt>
              </c:numCache>
            </c:numRef>
          </c:val>
        </c:ser>
        <c:ser>
          <c:idx val="4"/>
          <c:order val="4"/>
          <c:tx>
            <c:strRef>
              <c:f>'[1]E01D- IET '!$K$106</c:f>
              <c:strCache>
                <c:ptCount val="1"/>
                <c:pt idx="0">
                  <c:v>Supereutrófico</c:v>
                </c:pt>
              </c:strCache>
            </c:strRef>
          </c:tx>
          <c:spPr>
            <a:solidFill>
              <a:srgbClr val="FF0000"/>
            </a:solidFill>
          </c:spPr>
          <c:invertIfNegative val="0"/>
          <c:cat>
            <c:numRef>
              <c:f>('[1]E01D- IET '!$L$101,'[1]E01D- IET '!$M$101,'[1]E01D- IET '!$N$101,'[1]E01D- IET '!$O$101,'[1]E01D- IET '!$P$101)</c:f>
              <c:numCache>
                <c:formatCode>General</c:formatCode>
                <c:ptCount val="5"/>
                <c:pt idx="0">
                  <c:v>2007</c:v>
                </c:pt>
                <c:pt idx="1">
                  <c:v>2008</c:v>
                </c:pt>
                <c:pt idx="2">
                  <c:v>2009</c:v>
                </c:pt>
                <c:pt idx="3">
                  <c:v>2010</c:v>
                </c:pt>
                <c:pt idx="4">
                  <c:v>2011</c:v>
                </c:pt>
              </c:numCache>
            </c:numRef>
          </c:cat>
          <c:val>
            <c:numRef>
              <c:f>('[1]E01D- IET '!$L$106,'[1]E01D- IET '!$M$106,'[1]E01D- IET '!$N$106,'[1]E01D- IET '!$O$106,'[1]E01D- IET '!$P$106)</c:f>
              <c:numCache>
                <c:formatCode>General</c:formatCode>
                <c:ptCount val="5"/>
                <c:pt idx="0">
                  <c:v>0</c:v>
                </c:pt>
                <c:pt idx="1">
                  <c:v>1</c:v>
                </c:pt>
                <c:pt idx="2">
                  <c:v>0</c:v>
                </c:pt>
                <c:pt idx="3">
                  <c:v>0</c:v>
                </c:pt>
                <c:pt idx="4">
                  <c:v>0</c:v>
                </c:pt>
              </c:numCache>
            </c:numRef>
          </c:val>
        </c:ser>
        <c:ser>
          <c:idx val="5"/>
          <c:order val="5"/>
          <c:tx>
            <c:strRef>
              <c:f>'[1]E01D- IET '!$K$107</c:f>
              <c:strCache>
                <c:ptCount val="1"/>
                <c:pt idx="0">
                  <c:v>Hipereutrófico</c:v>
                </c:pt>
              </c:strCache>
            </c:strRef>
          </c:tx>
          <c:spPr>
            <a:solidFill>
              <a:srgbClr val="7030A0"/>
            </a:solidFill>
          </c:spPr>
          <c:invertIfNegative val="0"/>
          <c:dLbls>
            <c:dLbl>
              <c:idx val="4"/>
              <c:delete val="1"/>
            </c:dLbl>
            <c:txPr>
              <a:bodyPr/>
              <a:lstStyle/>
              <a:p>
                <a:pPr>
                  <a:defRPr sz="1000" b="0" i="0" u="none" strike="noStrike" baseline="0">
                    <a:solidFill>
                      <a:srgbClr val="FFFFFF"/>
                    </a:solidFill>
                    <a:latin typeface="Calibri"/>
                    <a:ea typeface="Calibri"/>
                    <a:cs typeface="Calibri"/>
                  </a:defRPr>
                </a:pPr>
                <a:endParaRPr lang="pt-BR"/>
              </a:p>
            </c:txPr>
            <c:showLegendKey val="0"/>
            <c:showVal val="1"/>
            <c:showCatName val="0"/>
            <c:showSerName val="0"/>
            <c:showPercent val="0"/>
            <c:showBubbleSize val="0"/>
            <c:showLeaderLines val="0"/>
          </c:dLbls>
          <c:cat>
            <c:numRef>
              <c:f>('[1]E01D- IET '!$L$101,'[1]E01D- IET '!$M$101,'[1]E01D- IET '!$N$101,'[1]E01D- IET '!$O$101,'[1]E01D- IET '!$P$101)</c:f>
              <c:numCache>
                <c:formatCode>General</c:formatCode>
                <c:ptCount val="5"/>
                <c:pt idx="0">
                  <c:v>2007</c:v>
                </c:pt>
                <c:pt idx="1">
                  <c:v>2008</c:v>
                </c:pt>
                <c:pt idx="2">
                  <c:v>2009</c:v>
                </c:pt>
                <c:pt idx="3">
                  <c:v>2010</c:v>
                </c:pt>
                <c:pt idx="4">
                  <c:v>2011</c:v>
                </c:pt>
              </c:numCache>
            </c:numRef>
          </c:cat>
          <c:val>
            <c:numRef>
              <c:f>('[1]E01D- IET '!$L$107,'[1]E01D- IET '!$M$107,'[1]E01D- IET '!$N$107,'[1]E01D- IET '!$O$107,'[1]E01D- IET '!$P$107)</c:f>
              <c:numCache>
                <c:formatCode>General</c:formatCode>
                <c:ptCount val="5"/>
                <c:pt idx="0">
                  <c:v>1</c:v>
                </c:pt>
                <c:pt idx="1">
                  <c:v>1</c:v>
                </c:pt>
                <c:pt idx="2">
                  <c:v>2</c:v>
                </c:pt>
                <c:pt idx="3">
                  <c:v>2</c:v>
                </c:pt>
                <c:pt idx="4">
                  <c:v>0</c:v>
                </c:pt>
              </c:numCache>
            </c:numRef>
          </c:val>
        </c:ser>
        <c:dLbls>
          <c:showLegendKey val="0"/>
          <c:showVal val="0"/>
          <c:showCatName val="0"/>
          <c:showSerName val="0"/>
          <c:showPercent val="0"/>
          <c:showBubbleSize val="0"/>
        </c:dLbls>
        <c:gapWidth val="150"/>
        <c:overlap val="100"/>
        <c:axId val="136174592"/>
        <c:axId val="136205056"/>
      </c:barChart>
      <c:catAx>
        <c:axId val="13617459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pt-BR"/>
          </a:p>
        </c:txPr>
        <c:crossAx val="136205056"/>
        <c:crosses val="autoZero"/>
        <c:auto val="1"/>
        <c:lblAlgn val="ctr"/>
        <c:lblOffset val="100"/>
        <c:noMultiLvlLbl val="0"/>
      </c:catAx>
      <c:valAx>
        <c:axId val="136205056"/>
        <c:scaling>
          <c:orientation val="minMax"/>
        </c:scaling>
        <c:delete val="0"/>
        <c:axPos val="l"/>
        <c:majorGridlines/>
        <c:title>
          <c:tx>
            <c:rich>
              <a:bodyPr/>
              <a:lstStyle/>
              <a:p>
                <a:pPr>
                  <a:defRPr sz="1000" b="0" i="0" u="none" strike="noStrike" baseline="0">
                    <a:solidFill>
                      <a:srgbClr val="000000"/>
                    </a:solidFill>
                    <a:latin typeface="Arial"/>
                    <a:ea typeface="Arial"/>
                    <a:cs typeface="Arial"/>
                  </a:defRPr>
                </a:pPr>
                <a:r>
                  <a:rPr lang="pt-BR"/>
                  <a:t>nº de pontos</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pt-BR"/>
          </a:p>
        </c:txPr>
        <c:crossAx val="136174592"/>
        <c:crosses val="autoZero"/>
        <c:crossBetween val="between"/>
      </c:valAx>
    </c:plotArea>
    <c:legend>
      <c:legendPos val="b"/>
      <c:layout>
        <c:manualLayout>
          <c:xMode val="edge"/>
          <c:yMode val="edge"/>
          <c:x val="7.1941861538664456E-2"/>
          <c:y val="0.83310983034337582"/>
          <c:w val="0.85500046162571464"/>
          <c:h val="0.16421138079389613"/>
        </c:manualLayout>
      </c:layout>
      <c:overlay val="1"/>
      <c:txPr>
        <a:bodyPr/>
        <a:lstStyle/>
        <a:p>
          <a:pPr>
            <a:defRPr sz="920" b="0" i="0" u="none" strike="noStrike" baseline="0">
              <a:solidFill>
                <a:srgbClr val="000000"/>
              </a:solidFill>
              <a:latin typeface="Calibri"/>
              <a:ea typeface="Calibri"/>
              <a:cs typeface="Calibri"/>
            </a:defRPr>
          </a:pPr>
          <a:endParaRPr lang="pt-BR"/>
        </a:p>
      </c:txPr>
    </c:legend>
    <c:plotVisOnly val="1"/>
    <c:dispBlanksAs val="gap"/>
    <c:showDLblsOverMax val="0"/>
  </c:chart>
  <c:spPr>
    <a:ln>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563" footer="0.3149606200000056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2"/>
          <c:order val="0"/>
          <c:tx>
            <c:v>Demanda superficial </c:v>
          </c:tx>
          <c:spPr>
            <a:solidFill>
              <a:schemeClr val="accent5">
                <a:lumMod val="75000"/>
              </a:schemeClr>
            </a:solidFill>
            <a:ln w="12700">
              <a:noFill/>
              <a:prstDash val="solid"/>
            </a:ln>
          </c:spPr>
          <c:invertIfNegative val="0"/>
          <c:dLbls>
            <c:dLbl>
              <c:idx val="0"/>
              <c:tx>
                <c:rich>
                  <a:bodyPr/>
                  <a:lstStyle/>
                  <a:p>
                    <a:r>
                      <a:rPr lang="pt-BR"/>
                      <a:t>71,43%</a:t>
                    </a:r>
                  </a:p>
                </c:rich>
              </c:tx>
              <c:showLegendKey val="0"/>
              <c:showVal val="0"/>
              <c:showCatName val="0"/>
              <c:showSerName val="0"/>
              <c:showPercent val="0"/>
              <c:showBubbleSize val="0"/>
            </c:dLbl>
            <c:dLbl>
              <c:idx val="1"/>
              <c:layout>
                <c:manualLayout>
                  <c:x val="1.2924471044252622E-3"/>
                  <c:y val="-1.8168741144891202E-2"/>
                </c:manualLayout>
              </c:layout>
              <c:tx>
                <c:rich>
                  <a:bodyPr/>
                  <a:lstStyle/>
                  <a:p>
                    <a:r>
                      <a:rPr lang="pt-BR"/>
                      <a:t>68,57%</a:t>
                    </a:r>
                  </a:p>
                </c:rich>
              </c:tx>
              <c:dLblPos val="ctr"/>
              <c:showLegendKey val="0"/>
              <c:showVal val="0"/>
              <c:showCatName val="0"/>
              <c:showSerName val="0"/>
              <c:showPercent val="0"/>
              <c:showBubbleSize val="0"/>
            </c:dLbl>
            <c:dLbl>
              <c:idx val="2"/>
              <c:tx>
                <c:rich>
                  <a:bodyPr/>
                  <a:lstStyle/>
                  <a:p>
                    <a:r>
                      <a:rPr lang="pt-BR"/>
                      <a:t>72,73%</a:t>
                    </a:r>
                  </a:p>
                </c:rich>
              </c:tx>
              <c:showLegendKey val="0"/>
              <c:showVal val="0"/>
              <c:showCatName val="0"/>
              <c:showSerName val="0"/>
              <c:showPercent val="0"/>
              <c:showBubbleSize val="0"/>
            </c:dLbl>
            <c:spPr>
              <a:noFill/>
              <a:ln w="25400">
                <a:noFill/>
              </a:ln>
            </c:spPr>
            <c:txPr>
              <a:bodyPr/>
              <a:lstStyle/>
              <a:p>
                <a:pPr>
                  <a:defRPr sz="800" b="0" i="0" u="none" strike="noStrike" baseline="0">
                    <a:solidFill>
                      <a:srgbClr val="000000"/>
                    </a:solidFill>
                    <a:latin typeface="Arial"/>
                    <a:ea typeface="Arial"/>
                    <a:cs typeface="Arial"/>
                  </a:defRPr>
                </a:pPr>
                <a:endParaRPr lang="pt-BR"/>
              </a:p>
            </c:txPr>
            <c:showLegendKey val="0"/>
            <c:showVal val="1"/>
            <c:showCatName val="0"/>
            <c:showSerName val="0"/>
            <c:showPercent val="0"/>
            <c:showBubbleSize val="0"/>
            <c:showLeaderLines val="0"/>
          </c:dLbls>
          <c:cat>
            <c:numLit>
              <c:formatCode>General</c:formatCode>
              <c:ptCount val="3"/>
              <c:pt idx="0">
                <c:v>2007</c:v>
              </c:pt>
              <c:pt idx="1">
                <c:v>2008</c:v>
              </c:pt>
              <c:pt idx="2">
                <c:v>2009</c:v>
              </c:pt>
            </c:numLit>
          </c:cat>
          <c:val>
            <c:numLit>
              <c:formatCode>General</c:formatCode>
              <c:ptCount val="3"/>
              <c:pt idx="0">
                <c:v>10</c:v>
              </c:pt>
              <c:pt idx="1">
                <c:v>12</c:v>
              </c:pt>
              <c:pt idx="2">
                <c:v>16</c:v>
              </c:pt>
            </c:numLit>
          </c:val>
        </c:ser>
        <c:ser>
          <c:idx val="3"/>
          <c:order val="1"/>
          <c:tx>
            <c:v>Demanda subterrânea </c:v>
          </c:tx>
          <c:spPr>
            <a:solidFill>
              <a:srgbClr val="CCFFFF"/>
            </a:solidFill>
            <a:ln w="12700">
              <a:noFill/>
              <a:prstDash val="solid"/>
            </a:ln>
          </c:spPr>
          <c:invertIfNegative val="0"/>
          <c:dLbls>
            <c:dLbl>
              <c:idx val="0"/>
              <c:layout>
                <c:manualLayout>
                  <c:x val="-1.5988197553737677E-4"/>
                  <c:y val="6.1020541446403813E-4"/>
                </c:manualLayout>
              </c:layout>
              <c:tx>
                <c:rich>
                  <a:bodyPr/>
                  <a:lstStyle/>
                  <a:p>
                    <a:r>
                      <a:rPr lang="pt-BR"/>
                      <a:t>28,57%</a:t>
                    </a:r>
                  </a:p>
                </c:rich>
              </c:tx>
              <c:dLblPos val="ctr"/>
              <c:showLegendKey val="0"/>
              <c:showVal val="0"/>
              <c:showCatName val="0"/>
              <c:showSerName val="0"/>
              <c:showPercent val="0"/>
              <c:showBubbleSize val="0"/>
            </c:dLbl>
            <c:dLbl>
              <c:idx val="1"/>
              <c:layout>
                <c:manualLayout>
                  <c:x val="-8.8632711760708446E-4"/>
                  <c:y val="2.5660172760095692E-3"/>
                </c:manualLayout>
              </c:layout>
              <c:tx>
                <c:rich>
                  <a:bodyPr/>
                  <a:lstStyle/>
                  <a:p>
                    <a:r>
                      <a:rPr lang="pt-BR"/>
                      <a:t>31,43%</a:t>
                    </a:r>
                  </a:p>
                </c:rich>
              </c:tx>
              <c:dLblPos val="ctr"/>
              <c:showLegendKey val="0"/>
              <c:showVal val="0"/>
              <c:showCatName val="0"/>
              <c:showSerName val="0"/>
              <c:showPercent val="0"/>
              <c:showBubbleSize val="0"/>
            </c:dLbl>
            <c:dLbl>
              <c:idx val="2"/>
              <c:layout>
                <c:manualLayout>
                  <c:x val="-1.5988197553737677E-4"/>
                  <c:y val="-2.5201779355045802E-3"/>
                </c:manualLayout>
              </c:layout>
              <c:tx>
                <c:rich>
                  <a:bodyPr/>
                  <a:lstStyle/>
                  <a:p>
                    <a:r>
                      <a:rPr lang="pt-BR"/>
                      <a:t>27,27%</a:t>
                    </a:r>
                  </a:p>
                </c:rich>
              </c:tx>
              <c:dLblPos val="ctr"/>
              <c:showLegendKey val="0"/>
              <c:showVal val="0"/>
              <c:showCatName val="0"/>
              <c:showSerName val="0"/>
              <c:showPercent val="0"/>
              <c:showBubbleSize val="0"/>
            </c:dLbl>
            <c:spPr>
              <a:noFill/>
              <a:ln w="25400">
                <a:noFill/>
              </a:ln>
            </c:spPr>
            <c:txPr>
              <a:bodyPr/>
              <a:lstStyle/>
              <a:p>
                <a:pPr>
                  <a:defRPr sz="800" b="0" i="0" u="none" strike="noStrike" baseline="0">
                    <a:solidFill>
                      <a:srgbClr val="000000"/>
                    </a:solidFill>
                    <a:latin typeface="Arial"/>
                    <a:ea typeface="Arial"/>
                    <a:cs typeface="Arial"/>
                  </a:defRPr>
                </a:pPr>
                <a:endParaRPr lang="pt-BR"/>
              </a:p>
            </c:txPr>
            <c:showLegendKey val="0"/>
            <c:showVal val="1"/>
            <c:showCatName val="0"/>
            <c:showSerName val="0"/>
            <c:showPercent val="0"/>
            <c:showBubbleSize val="0"/>
            <c:showLeaderLines val="0"/>
          </c:dLbls>
          <c:cat>
            <c:numLit>
              <c:formatCode>General</c:formatCode>
              <c:ptCount val="3"/>
              <c:pt idx="0">
                <c:v>2007</c:v>
              </c:pt>
              <c:pt idx="1">
                <c:v>2008</c:v>
              </c:pt>
              <c:pt idx="2">
                <c:v>2009</c:v>
              </c:pt>
            </c:numLit>
          </c:cat>
          <c:val>
            <c:numLit>
              <c:formatCode>General</c:formatCode>
              <c:ptCount val="3"/>
              <c:pt idx="0">
                <c:v>4</c:v>
              </c:pt>
              <c:pt idx="1">
                <c:v>5.5</c:v>
              </c:pt>
              <c:pt idx="2">
                <c:v>6</c:v>
              </c:pt>
            </c:numLit>
          </c:val>
        </c:ser>
        <c:dLbls>
          <c:showLegendKey val="0"/>
          <c:showVal val="1"/>
          <c:showCatName val="0"/>
          <c:showSerName val="0"/>
          <c:showPercent val="0"/>
          <c:showBubbleSize val="0"/>
        </c:dLbls>
        <c:gapWidth val="150"/>
        <c:overlap val="100"/>
        <c:axId val="132798720"/>
        <c:axId val="132804992"/>
      </c:barChart>
      <c:catAx>
        <c:axId val="132798720"/>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pt-BR"/>
                  <a:t>Ano</a:t>
                </a:r>
              </a:p>
            </c:rich>
          </c:tx>
          <c:layout>
            <c:manualLayout>
              <c:xMode val="edge"/>
              <c:yMode val="edge"/>
              <c:x val="0.40522967133889698"/>
              <c:y val="0.8779380917466285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pt-BR"/>
          </a:p>
        </c:txPr>
        <c:crossAx val="132804992"/>
        <c:crosses val="autoZero"/>
        <c:auto val="1"/>
        <c:lblAlgn val="ctr"/>
        <c:lblOffset val="100"/>
        <c:tickLblSkip val="1"/>
        <c:tickMarkSkip val="1"/>
        <c:noMultiLvlLbl val="0"/>
      </c:catAx>
      <c:valAx>
        <c:axId val="132804992"/>
        <c:scaling>
          <c:orientation val="minMax"/>
          <c:min val="0"/>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pt-BR"/>
                  <a:t>m3/s</a:t>
                </a:r>
              </a:p>
            </c:rich>
          </c:tx>
          <c:layout>
            <c:manualLayout>
              <c:xMode val="edge"/>
              <c:yMode val="edge"/>
              <c:x val="5.2333448758675724E-2"/>
              <c:y val="0.3798076657422007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pt-BR"/>
          </a:p>
        </c:txPr>
        <c:crossAx val="132798720"/>
        <c:crosses val="autoZero"/>
        <c:crossBetween val="between"/>
      </c:valAx>
      <c:spPr>
        <a:solidFill>
          <a:schemeClr val="bg2"/>
        </a:solidFill>
        <a:ln w="12700">
          <a:solidFill>
            <a:srgbClr val="808080"/>
          </a:solidFill>
          <a:prstDash val="solid"/>
        </a:ln>
      </c:spPr>
    </c:plotArea>
    <c:legend>
      <c:legendPos val="r"/>
      <c:layout>
        <c:manualLayout>
          <c:xMode val="edge"/>
          <c:yMode val="edge"/>
          <c:x val="0"/>
          <c:y val="0.4"/>
          <c:w val="0"/>
          <c:h val="0.2"/>
        </c:manualLayout>
      </c:layout>
      <c:overlay val="0"/>
      <c:spPr>
        <a:solidFill>
          <a:srgbClr val="FFFFFF"/>
        </a:solidFill>
        <a:ln w="3175">
          <a:noFill/>
          <a:prstDash val="solid"/>
        </a:ln>
      </c:spPr>
      <c:txPr>
        <a:bodyPr/>
        <a:lstStyle/>
        <a:p>
          <a:pPr>
            <a:defRPr sz="845" b="0" i="0" u="none" strike="noStrike" baseline="0">
              <a:solidFill>
                <a:srgbClr val="000000"/>
              </a:solidFill>
              <a:latin typeface="Arial"/>
              <a:ea typeface="Arial"/>
              <a:cs typeface="Arial"/>
            </a:defRPr>
          </a:pPr>
          <a:endParaRPr lang="pt-BR"/>
        </a:p>
      </c:txPr>
    </c:legend>
    <c:plotVisOnly val="1"/>
    <c:dispBlanksAs val="gap"/>
    <c:showDLblsOverMax val="0"/>
  </c:chart>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pt-BR"/>
    </a:p>
  </c:txPr>
  <c:printSettings>
    <c:headerFooter alignWithMargins="0"/>
    <c:pageMargins b="0.98425196899999956" l="0.78740157499999996" r="0.78740157499999996" t="0.98425196899999956" header="0.49212598500001292" footer="0.49212598500001292"/>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4"/>
          <c:order val="0"/>
          <c:tx>
            <c:v>Grupo 5</c:v>
          </c:tx>
          <c:spPr>
            <a:solidFill>
              <a:schemeClr val="accent6">
                <a:lumMod val="40000"/>
                <a:lumOff val="60000"/>
              </a:schemeClr>
            </a:solidFill>
            <a:ln>
              <a:noFill/>
            </a:ln>
          </c:spPr>
          <c:invertIfNegative val="0"/>
          <c:dLbls>
            <c:spPr>
              <a:noFill/>
              <a:ln w="25400">
                <a:noFill/>
              </a:ln>
            </c:spPr>
            <c:txPr>
              <a:bodyPr/>
              <a:lstStyle/>
              <a:p>
                <a:pPr>
                  <a:defRPr sz="900" b="1" i="0" u="none" strike="noStrike" baseline="0">
                    <a:solidFill>
                      <a:srgbClr val="000000"/>
                    </a:solidFill>
                    <a:latin typeface="Arial"/>
                    <a:ea typeface="Arial"/>
                    <a:cs typeface="Arial"/>
                  </a:defRPr>
                </a:pPr>
                <a:endParaRPr lang="pt-BR"/>
              </a:p>
            </c:txPr>
            <c:showLegendKey val="0"/>
            <c:showVal val="1"/>
            <c:showCatName val="0"/>
            <c:showSerName val="0"/>
            <c:showPercent val="0"/>
            <c:showBubbleSize val="0"/>
            <c:showLeaderLines val="0"/>
          </c:dLbls>
          <c:cat>
            <c:strLit>
              <c:ptCount val="2"/>
              <c:pt idx="0">
                <c:v>SM</c:v>
              </c:pt>
              <c:pt idx="1">
                <c:v>2004 2006</c:v>
              </c:pt>
            </c:strLit>
          </c:cat>
          <c:val>
            <c:numLit>
              <c:formatCode>General</c:formatCode>
              <c:ptCount val="2"/>
              <c:pt idx="0">
                <c:v>2</c:v>
              </c:pt>
              <c:pt idx="1">
                <c:v>2</c:v>
              </c:pt>
            </c:numLit>
          </c:val>
        </c:ser>
        <c:ser>
          <c:idx val="3"/>
          <c:order val="1"/>
          <c:tx>
            <c:v>Grupo 4</c:v>
          </c:tx>
          <c:spPr>
            <a:solidFill>
              <a:srgbClr val="FF9900"/>
            </a:solidFill>
            <a:ln>
              <a:noFill/>
            </a:ln>
          </c:spPr>
          <c:invertIfNegative val="0"/>
          <c:cat>
            <c:strLit>
              <c:ptCount val="2"/>
              <c:pt idx="0">
                <c:v>SM</c:v>
              </c:pt>
              <c:pt idx="1">
                <c:v>2004 2006</c:v>
              </c:pt>
            </c:strLit>
          </c:cat>
          <c:val>
            <c:numLit>
              <c:formatCode>General</c:formatCode>
              <c:ptCount val="2"/>
              <c:pt idx="0">
                <c:v>0</c:v>
              </c:pt>
              <c:pt idx="1">
                <c:v>0</c:v>
              </c:pt>
            </c:numLit>
          </c:val>
        </c:ser>
        <c:ser>
          <c:idx val="2"/>
          <c:order val="2"/>
          <c:tx>
            <c:v>Grupo 3</c:v>
          </c:tx>
          <c:spPr>
            <a:solidFill>
              <a:srgbClr val="FFCC00"/>
            </a:solidFill>
            <a:ln>
              <a:noFill/>
            </a:ln>
          </c:spPr>
          <c:invertIfNegative val="0"/>
          <c:cat>
            <c:strLit>
              <c:ptCount val="2"/>
              <c:pt idx="0">
                <c:v>SM</c:v>
              </c:pt>
              <c:pt idx="1">
                <c:v>2004 2006</c:v>
              </c:pt>
            </c:strLit>
          </c:cat>
          <c:val>
            <c:numLit>
              <c:formatCode>General</c:formatCode>
              <c:ptCount val="2"/>
              <c:pt idx="0">
                <c:v>0</c:v>
              </c:pt>
              <c:pt idx="1">
                <c:v>0</c:v>
              </c:pt>
            </c:numLit>
          </c:val>
        </c:ser>
        <c:ser>
          <c:idx val="1"/>
          <c:order val="3"/>
          <c:tx>
            <c:v>Grupo 2 </c:v>
          </c:tx>
          <c:spPr>
            <a:solidFill>
              <a:schemeClr val="bg2">
                <a:lumMod val="75000"/>
              </a:schemeClr>
            </a:solidFill>
            <a:ln>
              <a:noFill/>
            </a:ln>
          </c:spPr>
          <c:invertIfNegative val="0"/>
          <c:dLbls>
            <c:spPr>
              <a:noFill/>
              <a:ln w="25400">
                <a:noFill/>
              </a:ln>
            </c:spPr>
            <c:txPr>
              <a:bodyPr/>
              <a:lstStyle/>
              <a:p>
                <a:pPr>
                  <a:defRPr sz="900" b="1" i="0" u="none" strike="noStrike" baseline="0">
                    <a:solidFill>
                      <a:srgbClr val="000000"/>
                    </a:solidFill>
                    <a:latin typeface="Arial"/>
                    <a:ea typeface="Arial"/>
                    <a:cs typeface="Arial"/>
                  </a:defRPr>
                </a:pPr>
                <a:endParaRPr lang="pt-BR"/>
              </a:p>
            </c:txPr>
            <c:showLegendKey val="0"/>
            <c:showVal val="1"/>
            <c:showCatName val="0"/>
            <c:showSerName val="0"/>
            <c:showPercent val="0"/>
            <c:showBubbleSize val="0"/>
            <c:showLeaderLines val="0"/>
          </c:dLbls>
          <c:cat>
            <c:strLit>
              <c:ptCount val="2"/>
              <c:pt idx="0">
                <c:v>SM</c:v>
              </c:pt>
              <c:pt idx="1">
                <c:v>2004 2006</c:v>
              </c:pt>
            </c:strLit>
          </c:cat>
          <c:val>
            <c:numLit>
              <c:formatCode>General</c:formatCode>
              <c:ptCount val="2"/>
              <c:pt idx="0">
                <c:v>1</c:v>
              </c:pt>
              <c:pt idx="1">
                <c:v>1</c:v>
              </c:pt>
            </c:numLit>
          </c:val>
        </c:ser>
        <c:ser>
          <c:idx val="0"/>
          <c:order val="4"/>
          <c:tx>
            <c:v>Grupo 1</c:v>
          </c:tx>
          <c:spPr>
            <a:solidFill>
              <a:srgbClr val="0066FF"/>
            </a:solidFill>
            <a:ln>
              <a:noFill/>
            </a:ln>
          </c:spPr>
          <c:invertIfNegative val="0"/>
          <c:cat>
            <c:strLit>
              <c:ptCount val="2"/>
              <c:pt idx="0">
                <c:v>SM</c:v>
              </c:pt>
              <c:pt idx="1">
                <c:v>2004 2006</c:v>
              </c:pt>
            </c:strLit>
          </c:cat>
          <c:val>
            <c:numLit>
              <c:formatCode>General</c:formatCode>
              <c:ptCount val="2"/>
              <c:pt idx="0">
                <c:v>0</c:v>
              </c:pt>
              <c:pt idx="1">
                <c:v>0</c:v>
              </c:pt>
            </c:numLit>
          </c:val>
        </c:ser>
        <c:dLbls>
          <c:showLegendKey val="0"/>
          <c:showVal val="0"/>
          <c:showCatName val="0"/>
          <c:showSerName val="0"/>
          <c:showPercent val="0"/>
          <c:showBubbleSize val="0"/>
        </c:dLbls>
        <c:gapWidth val="150"/>
        <c:overlap val="100"/>
        <c:axId val="132858240"/>
        <c:axId val="132859776"/>
      </c:barChart>
      <c:catAx>
        <c:axId val="132858240"/>
        <c:scaling>
          <c:orientation val="minMax"/>
        </c:scaling>
        <c:delete val="0"/>
        <c:axPos val="b"/>
        <c:numFmt formatCode="General" sourceLinked="1"/>
        <c:majorTickMark val="out"/>
        <c:minorTickMark val="none"/>
        <c:tickLblPos val="nextTo"/>
        <c:spPr>
          <a:ln>
            <a:solidFill>
              <a:sysClr val="windowText" lastClr="000000"/>
            </a:solidFill>
          </a:ln>
        </c:spPr>
        <c:txPr>
          <a:bodyPr rot="0" vert="horz"/>
          <a:lstStyle/>
          <a:p>
            <a:pPr>
              <a:defRPr sz="900" b="0" i="0" u="none" strike="noStrike" baseline="0">
                <a:solidFill>
                  <a:srgbClr val="000000"/>
                </a:solidFill>
                <a:latin typeface="Arial"/>
                <a:ea typeface="Arial"/>
                <a:cs typeface="Arial"/>
              </a:defRPr>
            </a:pPr>
            <a:endParaRPr lang="pt-BR"/>
          </a:p>
        </c:txPr>
        <c:crossAx val="132859776"/>
        <c:crosses val="autoZero"/>
        <c:auto val="1"/>
        <c:lblAlgn val="ctr"/>
        <c:lblOffset val="100"/>
        <c:noMultiLvlLbl val="0"/>
      </c:catAx>
      <c:valAx>
        <c:axId val="132859776"/>
        <c:scaling>
          <c:orientation val="minMax"/>
          <c:max val="1"/>
        </c:scaling>
        <c:delete val="0"/>
        <c:axPos val="l"/>
        <c:majorGridlines>
          <c:spPr>
            <a:ln>
              <a:solidFill>
                <a:sysClr val="windowText" lastClr="000000"/>
              </a:solidFill>
            </a:ln>
          </c:spPr>
        </c:majorGridlines>
        <c:numFmt formatCode="0%" sourceLinked="1"/>
        <c:majorTickMark val="out"/>
        <c:minorTickMark val="none"/>
        <c:tickLblPos val="nextTo"/>
        <c:spPr>
          <a:ln>
            <a:solidFill>
              <a:sysClr val="windowText" lastClr="000000"/>
            </a:solidFill>
          </a:ln>
        </c:spPr>
        <c:txPr>
          <a:bodyPr rot="0" vert="horz"/>
          <a:lstStyle/>
          <a:p>
            <a:pPr>
              <a:defRPr sz="900" b="0" i="0" u="none" strike="noStrike" baseline="0">
                <a:solidFill>
                  <a:srgbClr val="000000"/>
                </a:solidFill>
                <a:latin typeface="Arial"/>
                <a:ea typeface="Arial"/>
                <a:cs typeface="Arial"/>
              </a:defRPr>
            </a:pPr>
            <a:endParaRPr lang="pt-BR"/>
          </a:p>
        </c:txPr>
        <c:crossAx val="132858240"/>
        <c:crosses val="autoZero"/>
        <c:crossBetween val="between"/>
        <c:majorUnit val="0.2"/>
      </c:valAx>
      <c:spPr>
        <a:solidFill>
          <a:schemeClr val="bg2"/>
        </a:solidFill>
        <a:ln>
          <a:noFill/>
        </a:ln>
      </c:spPr>
    </c:plotArea>
    <c:legend>
      <c:legendPos val="r"/>
      <c:overlay val="0"/>
      <c:spPr>
        <a:ln>
          <a:noFill/>
        </a:ln>
      </c:spPr>
      <c:txPr>
        <a:bodyPr/>
        <a:lstStyle/>
        <a:p>
          <a:pPr>
            <a:defRPr sz="675" b="0" i="0" u="none" strike="noStrike" baseline="0">
              <a:solidFill>
                <a:srgbClr val="000000"/>
              </a:solidFill>
              <a:latin typeface="Arial"/>
              <a:ea typeface="Arial"/>
              <a:cs typeface="Arial"/>
            </a:defRPr>
          </a:pPr>
          <a:endParaRPr lang="pt-BR"/>
        </a:p>
      </c:txPr>
    </c:legend>
    <c:plotVisOnly val="1"/>
    <c:dispBlanksAs val="gap"/>
    <c:showDLblsOverMax val="0"/>
  </c:chart>
  <c:spPr>
    <a:ln>
      <a:noFill/>
    </a:ln>
  </c:spPr>
  <c:txPr>
    <a:bodyPr/>
    <a:lstStyle/>
    <a:p>
      <a:pPr>
        <a:defRPr sz="900" b="0" i="0" u="none" strike="noStrike" baseline="0">
          <a:solidFill>
            <a:srgbClr val="000000"/>
          </a:solidFill>
          <a:latin typeface="Arial"/>
          <a:ea typeface="Arial"/>
          <a:cs typeface="Arial"/>
        </a:defRPr>
      </a:pPr>
      <a:endParaRPr lang="pt-BR"/>
    </a:p>
  </c:txPr>
  <c:printSettings>
    <c:headerFooter/>
    <c:pageMargins b="0.98425196899999956" l="0.78740157499999996" r="0.78740157499999996" t="0.98425196899999956" header="0.49212598500001276" footer="0.49212598500001276"/>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floor>
    <c:sideWall>
      <c:thickness val="0"/>
    </c:sideWall>
    <c:backWall>
      <c:thickness val="0"/>
    </c:backWall>
    <c:plotArea>
      <c:layout/>
      <c:bar3DChart>
        <c:barDir val="col"/>
        <c:grouping val="stacked"/>
        <c:varyColors val="0"/>
        <c:ser>
          <c:idx val="0"/>
          <c:order val="0"/>
          <c:tx>
            <c:strRef>
              <c:f>#REF!</c:f>
              <c:strCache>
                <c:ptCount val="1"/>
                <c:pt idx="0">
                  <c:v>#REF!</c:v>
                </c:pt>
              </c:strCache>
            </c:strRef>
          </c:tx>
          <c:spPr>
            <a:solidFill>
              <a:schemeClr val="accent2">
                <a:lumMod val="60000"/>
                <a:lumOff val="40000"/>
              </a:schemeClr>
            </a:solidFill>
          </c:spPr>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pt-BR"/>
              </a:p>
            </c:txPr>
            <c:showLegendKey val="0"/>
            <c:showVal val="1"/>
            <c:showCatName val="0"/>
            <c:showSerName val="0"/>
            <c:showPercent val="0"/>
            <c:showBubbleSize val="0"/>
            <c:showLeaderLines val="0"/>
          </c:dLbls>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dLbls>
        <c:gapWidth val="150"/>
        <c:shape val="box"/>
        <c:axId val="132880640"/>
        <c:axId val="132898816"/>
        <c:axId val="0"/>
      </c:bar3DChart>
      <c:catAx>
        <c:axId val="13288064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pt-BR"/>
          </a:p>
        </c:txPr>
        <c:crossAx val="132898816"/>
        <c:crosses val="autoZero"/>
        <c:auto val="1"/>
        <c:lblAlgn val="ctr"/>
        <c:lblOffset val="100"/>
        <c:noMultiLvlLbl val="0"/>
      </c:catAx>
      <c:valAx>
        <c:axId val="132898816"/>
        <c:scaling>
          <c:orientation val="minMax"/>
        </c:scaling>
        <c:delete val="1"/>
        <c:axPos val="l"/>
        <c:majorGridlines/>
        <c:numFmt formatCode="General" sourceLinked="1"/>
        <c:majorTickMark val="out"/>
        <c:minorTickMark val="none"/>
        <c:tickLblPos val="none"/>
        <c:crossAx val="132880640"/>
        <c:crosses val="autoZero"/>
        <c:crossBetween val="between"/>
      </c:valAx>
      <c:spPr>
        <a:noFill/>
        <a:ln w="25400">
          <a:noFill/>
        </a:ln>
      </c:spPr>
    </c:plotArea>
    <c:plotVisOnly val="1"/>
    <c:dispBlanksAs val="gap"/>
    <c:showDLblsOverMax val="0"/>
  </c:chart>
  <c:spPr>
    <a:solidFill>
      <a:srgbClr val="FFFFFF"/>
    </a:solidFill>
    <a:ln w="12700">
      <a:solidFill>
        <a:srgbClr val="000000"/>
      </a:solidFill>
      <a:prstDash val="solid"/>
    </a:ln>
  </c:spPr>
  <c:txPr>
    <a:bodyPr/>
    <a:lstStyle/>
    <a:p>
      <a:pPr>
        <a:defRPr sz="1000" b="0" i="0" u="none" strike="noStrike" baseline="0">
          <a:solidFill>
            <a:srgbClr val="000000"/>
          </a:solidFill>
          <a:latin typeface="Calibri"/>
          <a:ea typeface="Calibri"/>
          <a:cs typeface="Calibri"/>
        </a:defRPr>
      </a:pPr>
      <a:endParaRPr lang="pt-BR"/>
    </a:p>
  </c:txPr>
  <c:printSettings>
    <c:headerFooter/>
    <c:pageMargins b="0.98425196899999956" l="0.78740157499999996" r="0.78740157499999996" t="0.98425196899999956" header="0.49212598500001276" footer="0.49212598500001276"/>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floor>
    <c:sideWall>
      <c:thickness val="0"/>
    </c:sideWall>
    <c:backWall>
      <c:thickness val="0"/>
    </c:backWall>
    <c:plotArea>
      <c:layout/>
      <c:bar3DChart>
        <c:barDir val="col"/>
        <c:grouping val="stacked"/>
        <c:varyColors val="0"/>
        <c:ser>
          <c:idx val="0"/>
          <c:order val="0"/>
          <c:tx>
            <c:strRef>
              <c:f>#REF!</c:f>
              <c:strCache>
                <c:ptCount val="1"/>
                <c:pt idx="0">
                  <c:v>#REF!</c:v>
                </c:pt>
              </c:strCache>
            </c:strRef>
          </c:tx>
          <c:spPr>
            <a:solidFill>
              <a:schemeClr val="accent2">
                <a:lumMod val="60000"/>
                <a:lumOff val="40000"/>
              </a:schemeClr>
            </a:solidFill>
          </c:spPr>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pt-BR"/>
              </a:p>
            </c:txPr>
            <c:showLegendKey val="0"/>
            <c:showVal val="1"/>
            <c:showCatName val="0"/>
            <c:showSerName val="0"/>
            <c:showPercent val="0"/>
            <c:showBubbleSize val="0"/>
            <c:showLeaderLines val="0"/>
          </c:dLbls>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dLbls>
        <c:gapWidth val="150"/>
        <c:shape val="box"/>
        <c:axId val="132906368"/>
        <c:axId val="132670592"/>
        <c:axId val="0"/>
      </c:bar3DChart>
      <c:catAx>
        <c:axId val="13290636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pt-BR"/>
          </a:p>
        </c:txPr>
        <c:crossAx val="132670592"/>
        <c:crosses val="autoZero"/>
        <c:auto val="1"/>
        <c:lblAlgn val="ctr"/>
        <c:lblOffset val="100"/>
        <c:noMultiLvlLbl val="0"/>
      </c:catAx>
      <c:valAx>
        <c:axId val="132670592"/>
        <c:scaling>
          <c:orientation val="minMax"/>
        </c:scaling>
        <c:delete val="1"/>
        <c:axPos val="l"/>
        <c:majorGridlines/>
        <c:numFmt formatCode="General" sourceLinked="1"/>
        <c:majorTickMark val="out"/>
        <c:minorTickMark val="none"/>
        <c:tickLblPos val="none"/>
        <c:crossAx val="132906368"/>
        <c:crosses val="autoZero"/>
        <c:crossBetween val="between"/>
      </c:valAx>
      <c:spPr>
        <a:noFill/>
        <a:ln w="25400">
          <a:noFill/>
        </a:ln>
      </c:spPr>
    </c:plotArea>
    <c:plotVisOnly val="1"/>
    <c:dispBlanksAs val="gap"/>
    <c:showDLblsOverMax val="0"/>
  </c:chart>
  <c:spPr>
    <a:solidFill>
      <a:srgbClr val="FFFFFF"/>
    </a:solidFill>
    <a:ln w="12700">
      <a:solidFill>
        <a:srgbClr val="000000"/>
      </a:solidFill>
      <a:prstDash val="solid"/>
    </a:ln>
  </c:spPr>
  <c:txPr>
    <a:bodyPr/>
    <a:lstStyle/>
    <a:p>
      <a:pPr>
        <a:defRPr sz="1000" b="0" i="0" u="none" strike="noStrike" baseline="0">
          <a:solidFill>
            <a:srgbClr val="000000"/>
          </a:solidFill>
          <a:latin typeface="Calibri"/>
          <a:ea typeface="Calibri"/>
          <a:cs typeface="Calibri"/>
        </a:defRPr>
      </a:pPr>
      <a:endParaRPr lang="pt-BR"/>
    </a:p>
  </c:txPr>
  <c:printSettings>
    <c:headerFooter/>
    <c:pageMargins b="0.98425196899999956" l="0.78740157499999996" r="0.78740157499999996" t="0.98425196899999956" header="0.49212598500001276" footer="0.49212598500001276"/>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2.xml"/><Relationship Id="rId18" Type="http://schemas.openxmlformats.org/officeDocument/2006/relationships/chart" Target="../charts/chart17.xml"/><Relationship Id="rId26" Type="http://schemas.openxmlformats.org/officeDocument/2006/relationships/chart" Target="../charts/chart25.xml"/><Relationship Id="rId39" Type="http://schemas.openxmlformats.org/officeDocument/2006/relationships/chart" Target="../charts/chart36.xml"/><Relationship Id="rId21" Type="http://schemas.openxmlformats.org/officeDocument/2006/relationships/chart" Target="../charts/chart20.xml"/><Relationship Id="rId34" Type="http://schemas.openxmlformats.org/officeDocument/2006/relationships/chart" Target="../charts/chart31.xml"/><Relationship Id="rId42" Type="http://schemas.openxmlformats.org/officeDocument/2006/relationships/chart" Target="../charts/chart39.xml"/><Relationship Id="rId47" Type="http://schemas.openxmlformats.org/officeDocument/2006/relationships/image" Target="../media/image5.png"/><Relationship Id="rId50" Type="http://schemas.openxmlformats.org/officeDocument/2006/relationships/chart" Target="../charts/chart45.xml"/><Relationship Id="rId55" Type="http://schemas.openxmlformats.org/officeDocument/2006/relationships/chart" Target="../charts/chart50.xml"/><Relationship Id="rId63" Type="http://schemas.openxmlformats.org/officeDocument/2006/relationships/chart" Target="../charts/chart57.xml"/><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5.xml"/><Relationship Id="rId20" Type="http://schemas.openxmlformats.org/officeDocument/2006/relationships/chart" Target="../charts/chart19.xml"/><Relationship Id="rId29" Type="http://schemas.openxmlformats.org/officeDocument/2006/relationships/chart" Target="../charts/chart28.xml"/><Relationship Id="rId41" Type="http://schemas.openxmlformats.org/officeDocument/2006/relationships/chart" Target="../charts/chart38.xml"/><Relationship Id="rId54" Type="http://schemas.openxmlformats.org/officeDocument/2006/relationships/chart" Target="../charts/chart49.xml"/><Relationship Id="rId62" Type="http://schemas.openxmlformats.org/officeDocument/2006/relationships/chart" Target="../charts/chart5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0.xml"/><Relationship Id="rId24" Type="http://schemas.openxmlformats.org/officeDocument/2006/relationships/chart" Target="../charts/chart23.xml"/><Relationship Id="rId32" Type="http://schemas.openxmlformats.org/officeDocument/2006/relationships/image" Target="../media/image2.jpeg"/><Relationship Id="rId37" Type="http://schemas.openxmlformats.org/officeDocument/2006/relationships/chart" Target="../charts/chart34.xml"/><Relationship Id="rId40" Type="http://schemas.openxmlformats.org/officeDocument/2006/relationships/chart" Target="../charts/chart37.xml"/><Relationship Id="rId45" Type="http://schemas.openxmlformats.org/officeDocument/2006/relationships/chart" Target="../charts/chart42.xml"/><Relationship Id="rId53" Type="http://schemas.openxmlformats.org/officeDocument/2006/relationships/chart" Target="../charts/chart48.xml"/><Relationship Id="rId58" Type="http://schemas.openxmlformats.org/officeDocument/2006/relationships/chart" Target="../charts/chart53.xml"/><Relationship Id="rId5" Type="http://schemas.openxmlformats.org/officeDocument/2006/relationships/chart" Target="../charts/chart5.xml"/><Relationship Id="rId15" Type="http://schemas.openxmlformats.org/officeDocument/2006/relationships/chart" Target="../charts/chart14.xml"/><Relationship Id="rId23" Type="http://schemas.openxmlformats.org/officeDocument/2006/relationships/chart" Target="../charts/chart22.xml"/><Relationship Id="rId28" Type="http://schemas.openxmlformats.org/officeDocument/2006/relationships/chart" Target="../charts/chart27.xml"/><Relationship Id="rId36" Type="http://schemas.openxmlformats.org/officeDocument/2006/relationships/chart" Target="../charts/chart33.xml"/><Relationship Id="rId49" Type="http://schemas.openxmlformats.org/officeDocument/2006/relationships/chart" Target="../charts/chart44.xml"/><Relationship Id="rId57" Type="http://schemas.openxmlformats.org/officeDocument/2006/relationships/chart" Target="../charts/chart52.xml"/><Relationship Id="rId61" Type="http://schemas.openxmlformats.org/officeDocument/2006/relationships/image" Target="../media/image6.emf"/><Relationship Id="rId10" Type="http://schemas.openxmlformats.org/officeDocument/2006/relationships/image" Target="../media/image1.jpeg"/><Relationship Id="rId19" Type="http://schemas.openxmlformats.org/officeDocument/2006/relationships/chart" Target="../charts/chart18.xml"/><Relationship Id="rId31" Type="http://schemas.openxmlformats.org/officeDocument/2006/relationships/chart" Target="../charts/chart30.xml"/><Relationship Id="rId44" Type="http://schemas.openxmlformats.org/officeDocument/2006/relationships/chart" Target="../charts/chart41.xml"/><Relationship Id="rId52" Type="http://schemas.openxmlformats.org/officeDocument/2006/relationships/chart" Target="../charts/chart47.xml"/><Relationship Id="rId60" Type="http://schemas.openxmlformats.org/officeDocument/2006/relationships/chart" Target="../charts/chart55.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3.xml"/><Relationship Id="rId22" Type="http://schemas.openxmlformats.org/officeDocument/2006/relationships/chart" Target="../charts/chart21.xml"/><Relationship Id="rId27" Type="http://schemas.openxmlformats.org/officeDocument/2006/relationships/chart" Target="../charts/chart26.xml"/><Relationship Id="rId30" Type="http://schemas.openxmlformats.org/officeDocument/2006/relationships/chart" Target="../charts/chart29.xml"/><Relationship Id="rId35" Type="http://schemas.openxmlformats.org/officeDocument/2006/relationships/chart" Target="../charts/chart32.xml"/><Relationship Id="rId43" Type="http://schemas.openxmlformats.org/officeDocument/2006/relationships/chart" Target="../charts/chart40.xml"/><Relationship Id="rId48" Type="http://schemas.openxmlformats.org/officeDocument/2006/relationships/chart" Target="../charts/chart43.xml"/><Relationship Id="rId56" Type="http://schemas.openxmlformats.org/officeDocument/2006/relationships/chart" Target="../charts/chart51.xml"/><Relationship Id="rId64" Type="http://schemas.openxmlformats.org/officeDocument/2006/relationships/chart" Target="../charts/chart58.xml"/><Relationship Id="rId8" Type="http://schemas.openxmlformats.org/officeDocument/2006/relationships/chart" Target="../charts/chart8.xml"/><Relationship Id="rId51" Type="http://schemas.openxmlformats.org/officeDocument/2006/relationships/chart" Target="../charts/chart46.xml"/><Relationship Id="rId3" Type="http://schemas.openxmlformats.org/officeDocument/2006/relationships/chart" Target="../charts/chart3.xml"/><Relationship Id="rId12" Type="http://schemas.openxmlformats.org/officeDocument/2006/relationships/chart" Target="../charts/chart11.xml"/><Relationship Id="rId17" Type="http://schemas.openxmlformats.org/officeDocument/2006/relationships/chart" Target="../charts/chart16.xml"/><Relationship Id="rId25" Type="http://schemas.openxmlformats.org/officeDocument/2006/relationships/chart" Target="../charts/chart24.xml"/><Relationship Id="rId33" Type="http://schemas.openxmlformats.org/officeDocument/2006/relationships/image" Target="../media/image3.jpeg"/><Relationship Id="rId38" Type="http://schemas.openxmlformats.org/officeDocument/2006/relationships/chart" Target="../charts/chart35.xml"/><Relationship Id="rId46" Type="http://schemas.openxmlformats.org/officeDocument/2006/relationships/image" Target="../media/image4.png"/><Relationship Id="rId59" Type="http://schemas.openxmlformats.org/officeDocument/2006/relationships/chart" Target="../charts/chart54.xml"/></Relationships>
</file>

<file path=xl/drawings/drawing1.xml><?xml version="1.0" encoding="utf-8"?>
<xdr:wsDr xmlns:xdr="http://schemas.openxmlformats.org/drawingml/2006/spreadsheetDrawing" xmlns:a="http://schemas.openxmlformats.org/drawingml/2006/main">
  <xdr:twoCellAnchor>
    <xdr:from>
      <xdr:col>9</xdr:col>
      <xdr:colOff>0</xdr:colOff>
      <xdr:row>139</xdr:row>
      <xdr:rowOff>142875</xdr:rowOff>
    </xdr:from>
    <xdr:to>
      <xdr:col>9</xdr:col>
      <xdr:colOff>0</xdr:colOff>
      <xdr:row>139</xdr:row>
      <xdr:rowOff>447675</xdr:rowOff>
    </xdr:to>
    <xdr:sp macro="" textlink="">
      <xdr:nvSpPr>
        <xdr:cNvPr id="4550345" name="CaixaDeTexto 45"/>
        <xdr:cNvSpPr txBox="1">
          <a:spLocks noChangeArrowheads="1"/>
        </xdr:cNvSpPr>
      </xdr:nvSpPr>
      <xdr:spPr bwMode="auto">
        <a:xfrm>
          <a:off x="7667625" y="93383100"/>
          <a:ext cx="0" cy="30480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pt-BR" sz="1400" b="1" i="0" strike="noStrike">
              <a:solidFill>
                <a:srgbClr val="000000"/>
              </a:solidFill>
              <a:latin typeface="Calibri"/>
            </a:rPr>
            <a:t>2010</a:t>
          </a:r>
        </a:p>
      </xdr:txBody>
    </xdr:sp>
    <xdr:clientData/>
  </xdr:twoCellAnchor>
  <xdr:twoCellAnchor>
    <xdr:from>
      <xdr:col>9</xdr:col>
      <xdr:colOff>0</xdr:colOff>
      <xdr:row>139</xdr:row>
      <xdr:rowOff>76200</xdr:rowOff>
    </xdr:from>
    <xdr:to>
      <xdr:col>9</xdr:col>
      <xdr:colOff>0</xdr:colOff>
      <xdr:row>139</xdr:row>
      <xdr:rowOff>419100</xdr:rowOff>
    </xdr:to>
    <xdr:sp macro="" textlink="">
      <xdr:nvSpPr>
        <xdr:cNvPr id="4550347" name="CaixaDeTexto 47"/>
        <xdr:cNvSpPr txBox="1">
          <a:spLocks noChangeArrowheads="1"/>
        </xdr:cNvSpPr>
      </xdr:nvSpPr>
      <xdr:spPr bwMode="auto">
        <a:xfrm>
          <a:off x="7667625" y="93316425"/>
          <a:ext cx="0" cy="34290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pt-BR" sz="1400" b="1" i="0" strike="noStrike">
              <a:solidFill>
                <a:srgbClr val="000000"/>
              </a:solidFill>
              <a:latin typeface="Calibri"/>
            </a:rPr>
            <a:t>2009</a:t>
          </a:r>
        </a:p>
      </xdr:txBody>
    </xdr:sp>
    <xdr:clientData/>
  </xdr:twoCellAnchor>
  <xdr:twoCellAnchor>
    <xdr:from>
      <xdr:col>9</xdr:col>
      <xdr:colOff>0</xdr:colOff>
      <xdr:row>85</xdr:row>
      <xdr:rowOff>0</xdr:rowOff>
    </xdr:from>
    <xdr:to>
      <xdr:col>9</xdr:col>
      <xdr:colOff>0</xdr:colOff>
      <xdr:row>85</xdr:row>
      <xdr:rowOff>0</xdr:rowOff>
    </xdr:to>
    <xdr:graphicFrame macro="">
      <xdr:nvGraphicFramePr>
        <xdr:cNvPr id="49478329" name="Gráfico 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123</xdr:row>
      <xdr:rowOff>209550</xdr:rowOff>
    </xdr:from>
    <xdr:to>
      <xdr:col>9</xdr:col>
      <xdr:colOff>0</xdr:colOff>
      <xdr:row>123</xdr:row>
      <xdr:rowOff>2000250</xdr:rowOff>
    </xdr:to>
    <xdr:graphicFrame macro="">
      <xdr:nvGraphicFramePr>
        <xdr:cNvPr id="49478331" name="Gráfico 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0</xdr:colOff>
      <xdr:row>123</xdr:row>
      <xdr:rowOff>114300</xdr:rowOff>
    </xdr:from>
    <xdr:to>
      <xdr:col>9</xdr:col>
      <xdr:colOff>0</xdr:colOff>
      <xdr:row>123</xdr:row>
      <xdr:rowOff>2295525</xdr:rowOff>
    </xdr:to>
    <xdr:graphicFrame macro="">
      <xdr:nvGraphicFramePr>
        <xdr:cNvPr id="49478332" name="Gráfico 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0</xdr:colOff>
      <xdr:row>232</xdr:row>
      <xdr:rowOff>76200</xdr:rowOff>
    </xdr:from>
    <xdr:to>
      <xdr:col>9</xdr:col>
      <xdr:colOff>0</xdr:colOff>
      <xdr:row>232</xdr:row>
      <xdr:rowOff>381000</xdr:rowOff>
    </xdr:to>
    <xdr:graphicFrame macro="">
      <xdr:nvGraphicFramePr>
        <xdr:cNvPr id="49478333" name="Gráfico 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0</xdr:colOff>
      <xdr:row>238</xdr:row>
      <xdr:rowOff>247650</xdr:rowOff>
    </xdr:from>
    <xdr:to>
      <xdr:col>9</xdr:col>
      <xdr:colOff>0</xdr:colOff>
      <xdr:row>238</xdr:row>
      <xdr:rowOff>381000</xdr:rowOff>
    </xdr:to>
    <xdr:graphicFrame macro="">
      <xdr:nvGraphicFramePr>
        <xdr:cNvPr id="49478334" name="Gráfico 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255</xdr:row>
      <xdr:rowOff>19050</xdr:rowOff>
    </xdr:from>
    <xdr:to>
      <xdr:col>9</xdr:col>
      <xdr:colOff>0</xdr:colOff>
      <xdr:row>257</xdr:row>
      <xdr:rowOff>1171575</xdr:rowOff>
    </xdr:to>
    <xdr:graphicFrame macro="">
      <xdr:nvGraphicFramePr>
        <xdr:cNvPr id="49478335" name="Chart 11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0</xdr:colOff>
      <xdr:row>20</xdr:row>
      <xdr:rowOff>0</xdr:rowOff>
    </xdr:from>
    <xdr:to>
      <xdr:col>9</xdr:col>
      <xdr:colOff>0</xdr:colOff>
      <xdr:row>20</xdr:row>
      <xdr:rowOff>0</xdr:rowOff>
    </xdr:to>
    <xdr:graphicFrame macro="">
      <xdr:nvGraphicFramePr>
        <xdr:cNvPr id="49478342" name="Chart 48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0</xdr:colOff>
      <xdr:row>108</xdr:row>
      <xdr:rowOff>0</xdr:rowOff>
    </xdr:from>
    <xdr:to>
      <xdr:col>9</xdr:col>
      <xdr:colOff>0</xdr:colOff>
      <xdr:row>108</xdr:row>
      <xdr:rowOff>0</xdr:rowOff>
    </xdr:to>
    <xdr:graphicFrame macro="">
      <xdr:nvGraphicFramePr>
        <xdr:cNvPr id="49478343" name="Gráfico 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0</xdr:colOff>
      <xdr:row>259</xdr:row>
      <xdr:rowOff>0</xdr:rowOff>
    </xdr:from>
    <xdr:to>
      <xdr:col>9</xdr:col>
      <xdr:colOff>0</xdr:colOff>
      <xdr:row>259</xdr:row>
      <xdr:rowOff>0</xdr:rowOff>
    </xdr:to>
    <xdr:graphicFrame macro="">
      <xdr:nvGraphicFramePr>
        <xdr:cNvPr id="49478349" name="Gráfico 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3</xdr:col>
      <xdr:colOff>109043</xdr:colOff>
      <xdr:row>85</xdr:row>
      <xdr:rowOff>19051</xdr:rowOff>
    </xdr:from>
    <xdr:to>
      <xdr:col>8</xdr:col>
      <xdr:colOff>560318</xdr:colOff>
      <xdr:row>86</xdr:row>
      <xdr:rowOff>2878667</xdr:rowOff>
    </xdr:to>
    <xdr:pic>
      <xdr:nvPicPr>
        <xdr:cNvPr id="49478389" name="Picture 5096" descr="mapavoçorocas"/>
        <xdr:cNvPicPr>
          <a:picLocks noChangeAspect="1" noChangeArrowheads="1"/>
        </xdr:cNvPicPr>
      </xdr:nvPicPr>
      <xdr:blipFill>
        <a:blip xmlns:r="http://schemas.openxmlformats.org/officeDocument/2006/relationships" r:embed="rId10" cstate="print"/>
        <a:srcRect/>
        <a:stretch>
          <a:fillRect/>
        </a:stretch>
      </xdr:blipFill>
      <xdr:spPr bwMode="auto">
        <a:xfrm>
          <a:off x="839293" y="70588718"/>
          <a:ext cx="3954358" cy="2954866"/>
        </a:xfrm>
        <a:prstGeom prst="rect">
          <a:avLst/>
        </a:prstGeom>
        <a:noFill/>
        <a:ln w="9525">
          <a:noFill/>
          <a:miter lim="800000"/>
          <a:headEnd/>
          <a:tailEnd/>
        </a:ln>
      </xdr:spPr>
    </xdr:pic>
    <xdr:clientData/>
  </xdr:twoCellAnchor>
  <xdr:twoCellAnchor>
    <xdr:from>
      <xdr:col>4</xdr:col>
      <xdr:colOff>190501</xdr:colOff>
      <xdr:row>166</xdr:row>
      <xdr:rowOff>224118</xdr:rowOff>
    </xdr:from>
    <xdr:to>
      <xdr:col>8</xdr:col>
      <xdr:colOff>1</xdr:colOff>
      <xdr:row>166</xdr:row>
      <xdr:rowOff>2710143</xdr:rowOff>
    </xdr:to>
    <xdr:graphicFrame macro="">
      <xdr:nvGraphicFramePr>
        <xdr:cNvPr id="116" name="Gráfico 1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178733</xdr:colOff>
      <xdr:row>168</xdr:row>
      <xdr:rowOff>168089</xdr:rowOff>
    </xdr:from>
    <xdr:to>
      <xdr:col>8</xdr:col>
      <xdr:colOff>38100</xdr:colOff>
      <xdr:row>168</xdr:row>
      <xdr:rowOff>2654114</xdr:rowOff>
    </xdr:to>
    <xdr:graphicFrame macro="">
      <xdr:nvGraphicFramePr>
        <xdr:cNvPr id="118" name="Gráfico 1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xdr:col>
      <xdr:colOff>190501</xdr:colOff>
      <xdr:row>170</xdr:row>
      <xdr:rowOff>235324</xdr:rowOff>
    </xdr:from>
    <xdr:to>
      <xdr:col>8</xdr:col>
      <xdr:colOff>57151</xdr:colOff>
      <xdr:row>170</xdr:row>
      <xdr:rowOff>2502274</xdr:rowOff>
    </xdr:to>
    <xdr:graphicFrame macro="">
      <xdr:nvGraphicFramePr>
        <xdr:cNvPr id="123" name="Gráfico 1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276225</xdr:colOff>
      <xdr:row>231</xdr:row>
      <xdr:rowOff>0</xdr:rowOff>
    </xdr:from>
    <xdr:to>
      <xdr:col>8</xdr:col>
      <xdr:colOff>602316</xdr:colOff>
      <xdr:row>232</xdr:row>
      <xdr:rowOff>0</xdr:rowOff>
    </xdr:to>
    <xdr:graphicFrame macro="">
      <xdr:nvGraphicFramePr>
        <xdr:cNvPr id="138" name="Gráfico 13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xdr:col>
      <xdr:colOff>47625</xdr:colOff>
      <xdr:row>100</xdr:row>
      <xdr:rowOff>105832</xdr:rowOff>
    </xdr:from>
    <xdr:to>
      <xdr:col>8</xdr:col>
      <xdr:colOff>704289</xdr:colOff>
      <xdr:row>102</xdr:row>
      <xdr:rowOff>986117</xdr:rowOff>
    </xdr:to>
    <xdr:graphicFrame macro="">
      <xdr:nvGraphicFramePr>
        <xdr:cNvPr id="155" name="Gráfico 15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xdr:col>
      <xdr:colOff>156882</xdr:colOff>
      <xdr:row>237</xdr:row>
      <xdr:rowOff>116417</xdr:rowOff>
    </xdr:from>
    <xdr:to>
      <xdr:col>8</xdr:col>
      <xdr:colOff>714375</xdr:colOff>
      <xdr:row>237</xdr:row>
      <xdr:rowOff>2021417</xdr:rowOff>
    </xdr:to>
    <xdr:graphicFrame macro="">
      <xdr:nvGraphicFramePr>
        <xdr:cNvPr id="156" name="Gráfico 15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xdr:col>
      <xdr:colOff>42333</xdr:colOff>
      <xdr:row>254</xdr:row>
      <xdr:rowOff>166687</xdr:rowOff>
    </xdr:from>
    <xdr:to>
      <xdr:col>8</xdr:col>
      <xdr:colOff>785283</xdr:colOff>
      <xdr:row>256</xdr:row>
      <xdr:rowOff>1369218</xdr:rowOff>
    </xdr:to>
    <xdr:graphicFrame macro="">
      <xdr:nvGraphicFramePr>
        <xdr:cNvPr id="157" name="Chart 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4</xdr:col>
      <xdr:colOff>26893</xdr:colOff>
      <xdr:row>3</xdr:row>
      <xdr:rowOff>42583</xdr:rowOff>
    </xdr:from>
    <xdr:to>
      <xdr:col>8</xdr:col>
      <xdr:colOff>741268</xdr:colOff>
      <xdr:row>5</xdr:row>
      <xdr:rowOff>56029</xdr:rowOff>
    </xdr:to>
    <xdr:graphicFrame macro="">
      <xdr:nvGraphicFramePr>
        <xdr:cNvPr id="121" name="Gráfico 1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4</xdr:col>
      <xdr:colOff>0</xdr:colOff>
      <xdr:row>62</xdr:row>
      <xdr:rowOff>400050</xdr:rowOff>
    </xdr:from>
    <xdr:to>
      <xdr:col>8</xdr:col>
      <xdr:colOff>942975</xdr:colOff>
      <xdr:row>64</xdr:row>
      <xdr:rowOff>1283759</xdr:rowOff>
    </xdr:to>
    <xdr:graphicFrame macro="">
      <xdr:nvGraphicFramePr>
        <xdr:cNvPr id="159" name="Gráfico 15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4</xdr:col>
      <xdr:colOff>0</xdr:colOff>
      <xdr:row>66</xdr:row>
      <xdr:rowOff>171450</xdr:rowOff>
    </xdr:from>
    <xdr:to>
      <xdr:col>8</xdr:col>
      <xdr:colOff>847725</xdr:colOff>
      <xdr:row>68</xdr:row>
      <xdr:rowOff>1206500</xdr:rowOff>
    </xdr:to>
    <xdr:graphicFrame macro="">
      <xdr:nvGraphicFramePr>
        <xdr:cNvPr id="160" name="Gráfico 15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4</xdr:col>
      <xdr:colOff>0</xdr:colOff>
      <xdr:row>78</xdr:row>
      <xdr:rowOff>0</xdr:rowOff>
    </xdr:from>
    <xdr:to>
      <xdr:col>8</xdr:col>
      <xdr:colOff>774700</xdr:colOff>
      <xdr:row>79</xdr:row>
      <xdr:rowOff>19050</xdr:rowOff>
    </xdr:to>
    <xdr:graphicFrame macro="">
      <xdr:nvGraphicFramePr>
        <xdr:cNvPr id="163" name="Chart 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3</xdr:col>
      <xdr:colOff>0</xdr:colOff>
      <xdr:row>80</xdr:row>
      <xdr:rowOff>1205593</xdr:rowOff>
    </xdr:from>
    <xdr:to>
      <xdr:col>8</xdr:col>
      <xdr:colOff>605518</xdr:colOff>
      <xdr:row>80</xdr:row>
      <xdr:rowOff>3110593</xdr:rowOff>
    </xdr:to>
    <xdr:graphicFrame macro="">
      <xdr:nvGraphicFramePr>
        <xdr:cNvPr id="165" name="Chart 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4</xdr:col>
      <xdr:colOff>1</xdr:colOff>
      <xdr:row>146</xdr:row>
      <xdr:rowOff>0</xdr:rowOff>
    </xdr:from>
    <xdr:to>
      <xdr:col>8</xdr:col>
      <xdr:colOff>990601</xdr:colOff>
      <xdr:row>147</xdr:row>
      <xdr:rowOff>95250</xdr:rowOff>
    </xdr:to>
    <xdr:graphicFrame macro="">
      <xdr:nvGraphicFramePr>
        <xdr:cNvPr id="171" name="Gráfico 17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4</xdr:col>
      <xdr:colOff>95251</xdr:colOff>
      <xdr:row>190</xdr:row>
      <xdr:rowOff>209550</xdr:rowOff>
    </xdr:from>
    <xdr:to>
      <xdr:col>8</xdr:col>
      <xdr:colOff>552451</xdr:colOff>
      <xdr:row>190</xdr:row>
      <xdr:rowOff>2162175</xdr:rowOff>
    </xdr:to>
    <xdr:graphicFrame macro="">
      <xdr:nvGraphicFramePr>
        <xdr:cNvPr id="109" name="Chart 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4</xdr:col>
      <xdr:colOff>279400</xdr:colOff>
      <xdr:row>74</xdr:row>
      <xdr:rowOff>1</xdr:rowOff>
    </xdr:from>
    <xdr:to>
      <xdr:col>8</xdr:col>
      <xdr:colOff>605491</xdr:colOff>
      <xdr:row>75</xdr:row>
      <xdr:rowOff>12701</xdr:rowOff>
    </xdr:to>
    <xdr:graphicFrame macro="">
      <xdr:nvGraphicFramePr>
        <xdr:cNvPr id="111" name="Gráfico 1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4</xdr:col>
      <xdr:colOff>57151</xdr:colOff>
      <xdr:row>172</xdr:row>
      <xdr:rowOff>323850</xdr:rowOff>
    </xdr:from>
    <xdr:to>
      <xdr:col>8</xdr:col>
      <xdr:colOff>76201</xdr:colOff>
      <xdr:row>172</xdr:row>
      <xdr:rowOff>2608792</xdr:rowOff>
    </xdr:to>
    <xdr:graphicFrame macro="">
      <xdr:nvGraphicFramePr>
        <xdr:cNvPr id="122" name="Gráfico 1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4</xdr:col>
      <xdr:colOff>247650</xdr:colOff>
      <xdr:row>219</xdr:row>
      <xdr:rowOff>0</xdr:rowOff>
    </xdr:from>
    <xdr:to>
      <xdr:col>8</xdr:col>
      <xdr:colOff>635000</xdr:colOff>
      <xdr:row>219</xdr:row>
      <xdr:rowOff>1991783</xdr:rowOff>
    </xdr:to>
    <xdr:graphicFrame macro="">
      <xdr:nvGraphicFramePr>
        <xdr:cNvPr id="129" name="Gráfico 1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4</xdr:col>
      <xdr:colOff>0</xdr:colOff>
      <xdr:row>6</xdr:row>
      <xdr:rowOff>1</xdr:rowOff>
    </xdr:from>
    <xdr:to>
      <xdr:col>8</xdr:col>
      <xdr:colOff>752475</xdr:colOff>
      <xdr:row>6</xdr:row>
      <xdr:rowOff>2133601</xdr:rowOff>
    </xdr:to>
    <xdr:graphicFrame macro="">
      <xdr:nvGraphicFramePr>
        <xdr:cNvPr id="137" name="Gráfico 1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4</xdr:col>
      <xdr:colOff>1</xdr:colOff>
      <xdr:row>8</xdr:row>
      <xdr:rowOff>0</xdr:rowOff>
    </xdr:from>
    <xdr:to>
      <xdr:col>8</xdr:col>
      <xdr:colOff>742951</xdr:colOff>
      <xdr:row>9</xdr:row>
      <xdr:rowOff>19050</xdr:rowOff>
    </xdr:to>
    <xdr:graphicFrame macro="">
      <xdr:nvGraphicFramePr>
        <xdr:cNvPr id="147" name="Gráfico 14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4</xdr:col>
      <xdr:colOff>1</xdr:colOff>
      <xdr:row>10</xdr:row>
      <xdr:rowOff>1</xdr:rowOff>
    </xdr:from>
    <xdr:to>
      <xdr:col>8</xdr:col>
      <xdr:colOff>742951</xdr:colOff>
      <xdr:row>11</xdr:row>
      <xdr:rowOff>19051</xdr:rowOff>
    </xdr:to>
    <xdr:graphicFrame macro="">
      <xdr:nvGraphicFramePr>
        <xdr:cNvPr id="153" name="Gráfico 15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4</xdr:col>
      <xdr:colOff>238125</xdr:colOff>
      <xdr:row>12</xdr:row>
      <xdr:rowOff>38100</xdr:rowOff>
    </xdr:from>
    <xdr:to>
      <xdr:col>8</xdr:col>
      <xdr:colOff>484908</xdr:colOff>
      <xdr:row>13</xdr:row>
      <xdr:rowOff>9525</xdr:rowOff>
    </xdr:to>
    <xdr:graphicFrame macro="">
      <xdr:nvGraphicFramePr>
        <xdr:cNvPr id="154" name="Gráfico 15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editAs="oneCell">
    <xdr:from>
      <xdr:col>2</xdr:col>
      <xdr:colOff>632505</xdr:colOff>
      <xdr:row>155</xdr:row>
      <xdr:rowOff>105833</xdr:rowOff>
    </xdr:from>
    <xdr:to>
      <xdr:col>9</xdr:col>
      <xdr:colOff>6886</xdr:colOff>
      <xdr:row>156</xdr:row>
      <xdr:rowOff>2982381</xdr:rowOff>
    </xdr:to>
    <xdr:pic>
      <xdr:nvPicPr>
        <xdr:cNvPr id="91" name="Imagem 90" descr="Areas_Criticas_Aguas_Subterraneas_IG.jpg"/>
        <xdr:cNvPicPr>
          <a:picLocks noChangeAspect="1"/>
        </xdr:cNvPicPr>
      </xdr:nvPicPr>
      <xdr:blipFill>
        <a:blip xmlns:r="http://schemas.openxmlformats.org/officeDocument/2006/relationships" r:embed="rId32" cstate="print"/>
        <a:stretch>
          <a:fillRect/>
        </a:stretch>
      </xdr:blipFill>
      <xdr:spPr>
        <a:xfrm>
          <a:off x="632505" y="137593916"/>
          <a:ext cx="4327381" cy="3067048"/>
        </a:xfrm>
        <a:prstGeom prst="rect">
          <a:avLst/>
        </a:prstGeom>
      </xdr:spPr>
    </xdr:pic>
    <xdr:clientData/>
  </xdr:twoCellAnchor>
  <xdr:twoCellAnchor editAs="oneCell">
    <xdr:from>
      <xdr:col>1</xdr:col>
      <xdr:colOff>1</xdr:colOff>
      <xdr:row>86</xdr:row>
      <xdr:rowOff>4212166</xdr:rowOff>
    </xdr:from>
    <xdr:to>
      <xdr:col>9</xdr:col>
      <xdr:colOff>15213</xdr:colOff>
      <xdr:row>90</xdr:row>
      <xdr:rowOff>1988035</xdr:rowOff>
    </xdr:to>
    <xdr:pic>
      <xdr:nvPicPr>
        <xdr:cNvPr id="92" name="Imagem 91" descr="Risco_Erosao_Costeira_IG_2009.jpg"/>
        <xdr:cNvPicPr>
          <a:picLocks noChangeAspect="1"/>
        </xdr:cNvPicPr>
      </xdr:nvPicPr>
      <xdr:blipFill>
        <a:blip xmlns:r="http://schemas.openxmlformats.org/officeDocument/2006/relationships" r:embed="rId33" cstate="print"/>
        <a:stretch>
          <a:fillRect/>
        </a:stretch>
      </xdr:blipFill>
      <xdr:spPr>
        <a:xfrm>
          <a:off x="1" y="74877083"/>
          <a:ext cx="4968212" cy="3501452"/>
        </a:xfrm>
        <a:prstGeom prst="rect">
          <a:avLst/>
        </a:prstGeom>
      </xdr:spPr>
    </xdr:pic>
    <xdr:clientData/>
  </xdr:twoCellAnchor>
  <xdr:twoCellAnchor>
    <xdr:from>
      <xdr:col>4</xdr:col>
      <xdr:colOff>152400</xdr:colOff>
      <xdr:row>22</xdr:row>
      <xdr:rowOff>1</xdr:rowOff>
    </xdr:from>
    <xdr:to>
      <xdr:col>8</xdr:col>
      <xdr:colOff>723900</xdr:colOff>
      <xdr:row>24</xdr:row>
      <xdr:rowOff>850901</xdr:rowOff>
    </xdr:to>
    <xdr:graphicFrame macro="">
      <xdr:nvGraphicFramePr>
        <xdr:cNvPr id="93" name="Gráfico 9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4</xdr:col>
      <xdr:colOff>88901</xdr:colOff>
      <xdr:row>20</xdr:row>
      <xdr:rowOff>0</xdr:rowOff>
    </xdr:from>
    <xdr:to>
      <xdr:col>8</xdr:col>
      <xdr:colOff>723901</xdr:colOff>
      <xdr:row>20</xdr:row>
      <xdr:rowOff>2273300</xdr:rowOff>
    </xdr:to>
    <xdr:graphicFrame macro="">
      <xdr:nvGraphicFramePr>
        <xdr:cNvPr id="94" name="Chart 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4</xdr:col>
      <xdr:colOff>145676</xdr:colOff>
      <xdr:row>199</xdr:row>
      <xdr:rowOff>33618</xdr:rowOff>
    </xdr:from>
    <xdr:to>
      <xdr:col>8</xdr:col>
      <xdr:colOff>829236</xdr:colOff>
      <xdr:row>199</xdr:row>
      <xdr:rowOff>2196354</xdr:rowOff>
    </xdr:to>
    <xdr:graphicFrame macro="">
      <xdr:nvGraphicFramePr>
        <xdr:cNvPr id="96" name="Gráfico 9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4</xdr:col>
      <xdr:colOff>126767</xdr:colOff>
      <xdr:row>239</xdr:row>
      <xdr:rowOff>0</xdr:rowOff>
    </xdr:from>
    <xdr:to>
      <xdr:col>8</xdr:col>
      <xdr:colOff>678657</xdr:colOff>
      <xdr:row>239</xdr:row>
      <xdr:rowOff>1911164</xdr:rowOff>
    </xdr:to>
    <xdr:graphicFrame macro="">
      <xdr:nvGraphicFramePr>
        <xdr:cNvPr id="99" name="Gráfico 9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4</xdr:col>
      <xdr:colOff>1</xdr:colOff>
      <xdr:row>245</xdr:row>
      <xdr:rowOff>168089</xdr:rowOff>
    </xdr:from>
    <xdr:to>
      <xdr:col>8</xdr:col>
      <xdr:colOff>739589</xdr:colOff>
      <xdr:row>247</xdr:row>
      <xdr:rowOff>1025339</xdr:rowOff>
    </xdr:to>
    <xdr:graphicFrame macro="">
      <xdr:nvGraphicFramePr>
        <xdr:cNvPr id="100" name="Gráfico 9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4</xdr:col>
      <xdr:colOff>0</xdr:colOff>
      <xdr:row>258</xdr:row>
      <xdr:rowOff>0</xdr:rowOff>
    </xdr:from>
    <xdr:to>
      <xdr:col>8</xdr:col>
      <xdr:colOff>750794</xdr:colOff>
      <xdr:row>258</xdr:row>
      <xdr:rowOff>2400860</xdr:rowOff>
    </xdr:to>
    <xdr:graphicFrame macro="">
      <xdr:nvGraphicFramePr>
        <xdr:cNvPr id="101" name="Gráfico 10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4</xdr:col>
      <xdr:colOff>1</xdr:colOff>
      <xdr:row>28</xdr:row>
      <xdr:rowOff>0</xdr:rowOff>
    </xdr:from>
    <xdr:to>
      <xdr:col>8</xdr:col>
      <xdr:colOff>593913</xdr:colOff>
      <xdr:row>28</xdr:row>
      <xdr:rowOff>1759324</xdr:rowOff>
    </xdr:to>
    <xdr:graphicFrame macro="">
      <xdr:nvGraphicFramePr>
        <xdr:cNvPr id="107" name="Gráfico 10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4</xdr:col>
      <xdr:colOff>0</xdr:colOff>
      <xdr:row>34</xdr:row>
      <xdr:rowOff>134470</xdr:rowOff>
    </xdr:from>
    <xdr:to>
      <xdr:col>8</xdr:col>
      <xdr:colOff>739588</xdr:colOff>
      <xdr:row>34</xdr:row>
      <xdr:rowOff>2240553</xdr:rowOff>
    </xdr:to>
    <xdr:graphicFrame macro="">
      <xdr:nvGraphicFramePr>
        <xdr:cNvPr id="108" name="Chart 10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4</xdr:col>
      <xdr:colOff>0</xdr:colOff>
      <xdr:row>149</xdr:row>
      <xdr:rowOff>1</xdr:rowOff>
    </xdr:from>
    <xdr:to>
      <xdr:col>8</xdr:col>
      <xdr:colOff>838200</xdr:colOff>
      <xdr:row>149</xdr:row>
      <xdr:rowOff>3105150</xdr:rowOff>
    </xdr:to>
    <xdr:graphicFrame macro="">
      <xdr:nvGraphicFramePr>
        <xdr:cNvPr id="97" name="Gráfico 9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4</xdr:col>
      <xdr:colOff>0</xdr:colOff>
      <xdr:row>120</xdr:row>
      <xdr:rowOff>95249</xdr:rowOff>
    </xdr:from>
    <xdr:to>
      <xdr:col>8</xdr:col>
      <xdr:colOff>809625</xdr:colOff>
      <xdr:row>121</xdr:row>
      <xdr:rowOff>3155156</xdr:rowOff>
    </xdr:to>
    <xdr:graphicFrame macro="">
      <xdr:nvGraphicFramePr>
        <xdr:cNvPr id="130" name="Gráfico 1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4</xdr:col>
      <xdr:colOff>1</xdr:colOff>
      <xdr:row>139</xdr:row>
      <xdr:rowOff>0</xdr:rowOff>
    </xdr:from>
    <xdr:to>
      <xdr:col>8</xdr:col>
      <xdr:colOff>797720</xdr:colOff>
      <xdr:row>139</xdr:row>
      <xdr:rowOff>2738438</xdr:rowOff>
    </xdr:to>
    <xdr:graphicFrame macro="">
      <xdr:nvGraphicFramePr>
        <xdr:cNvPr id="13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4</xdr:col>
      <xdr:colOff>0</xdr:colOff>
      <xdr:row>206</xdr:row>
      <xdr:rowOff>1</xdr:rowOff>
    </xdr:from>
    <xdr:to>
      <xdr:col>8</xdr:col>
      <xdr:colOff>773907</xdr:colOff>
      <xdr:row>206</xdr:row>
      <xdr:rowOff>2166939</xdr:rowOff>
    </xdr:to>
    <xdr:graphicFrame macro="">
      <xdr:nvGraphicFramePr>
        <xdr:cNvPr id="135"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editAs="oneCell">
    <xdr:from>
      <xdr:col>5</xdr:col>
      <xdr:colOff>266695</xdr:colOff>
      <xdr:row>229</xdr:row>
      <xdr:rowOff>228600</xdr:rowOff>
    </xdr:from>
    <xdr:to>
      <xdr:col>5</xdr:col>
      <xdr:colOff>626695</xdr:colOff>
      <xdr:row>229</xdr:row>
      <xdr:rowOff>588600</xdr:rowOff>
    </xdr:to>
    <xdr:pic>
      <xdr:nvPicPr>
        <xdr:cNvPr id="75" name="Imagem 5" descr="cara_vermelha.png"/>
        <xdr:cNvPicPr preferRelativeResize="0">
          <a:picLocks/>
        </xdr:cNvPicPr>
      </xdr:nvPicPr>
      <xdr:blipFill>
        <a:blip xmlns:r="http://schemas.openxmlformats.org/officeDocument/2006/relationships" r:embed="rId46" cstate="print"/>
        <a:srcRect/>
        <a:stretch>
          <a:fillRect/>
        </a:stretch>
      </xdr:blipFill>
      <xdr:spPr bwMode="auto">
        <a:xfrm>
          <a:off x="2076445" y="182041800"/>
          <a:ext cx="360000" cy="360000"/>
        </a:xfrm>
        <a:prstGeom prst="rect">
          <a:avLst/>
        </a:prstGeom>
        <a:noFill/>
        <a:ln w="9525">
          <a:noFill/>
          <a:miter lim="800000"/>
          <a:headEnd/>
          <a:tailEnd/>
        </a:ln>
      </xdr:spPr>
    </xdr:pic>
    <xdr:clientData/>
  </xdr:twoCellAnchor>
  <xdr:twoCellAnchor editAs="oneCell">
    <xdr:from>
      <xdr:col>6</xdr:col>
      <xdr:colOff>266695</xdr:colOff>
      <xdr:row>229</xdr:row>
      <xdr:rowOff>228600</xdr:rowOff>
    </xdr:from>
    <xdr:to>
      <xdr:col>6</xdr:col>
      <xdr:colOff>626695</xdr:colOff>
      <xdr:row>229</xdr:row>
      <xdr:rowOff>588600</xdr:rowOff>
    </xdr:to>
    <xdr:pic>
      <xdr:nvPicPr>
        <xdr:cNvPr id="76" name="Imagem 5" descr="cara_vermelha.png"/>
        <xdr:cNvPicPr preferRelativeResize="0">
          <a:picLocks/>
        </xdr:cNvPicPr>
      </xdr:nvPicPr>
      <xdr:blipFill>
        <a:blip xmlns:r="http://schemas.openxmlformats.org/officeDocument/2006/relationships" r:embed="rId46" cstate="print"/>
        <a:srcRect/>
        <a:stretch>
          <a:fillRect/>
        </a:stretch>
      </xdr:blipFill>
      <xdr:spPr bwMode="auto">
        <a:xfrm>
          <a:off x="2924170" y="182041800"/>
          <a:ext cx="360000" cy="360000"/>
        </a:xfrm>
        <a:prstGeom prst="rect">
          <a:avLst/>
        </a:prstGeom>
        <a:noFill/>
        <a:ln w="9525">
          <a:noFill/>
          <a:miter lim="800000"/>
          <a:headEnd/>
          <a:tailEnd/>
        </a:ln>
      </xdr:spPr>
    </xdr:pic>
    <xdr:clientData/>
  </xdr:twoCellAnchor>
  <xdr:twoCellAnchor editAs="oneCell">
    <xdr:from>
      <xdr:col>7</xdr:col>
      <xdr:colOff>266695</xdr:colOff>
      <xdr:row>229</xdr:row>
      <xdr:rowOff>228600</xdr:rowOff>
    </xdr:from>
    <xdr:to>
      <xdr:col>7</xdr:col>
      <xdr:colOff>626695</xdr:colOff>
      <xdr:row>229</xdr:row>
      <xdr:rowOff>588600</xdr:rowOff>
    </xdr:to>
    <xdr:pic>
      <xdr:nvPicPr>
        <xdr:cNvPr id="77" name="Imagem 5" descr="cara_vermelha.png"/>
        <xdr:cNvPicPr preferRelativeResize="0">
          <a:picLocks/>
        </xdr:cNvPicPr>
      </xdr:nvPicPr>
      <xdr:blipFill>
        <a:blip xmlns:r="http://schemas.openxmlformats.org/officeDocument/2006/relationships" r:embed="rId46" cstate="print"/>
        <a:srcRect/>
        <a:stretch>
          <a:fillRect/>
        </a:stretch>
      </xdr:blipFill>
      <xdr:spPr bwMode="auto">
        <a:xfrm>
          <a:off x="3771895" y="182041800"/>
          <a:ext cx="360000" cy="360000"/>
        </a:xfrm>
        <a:prstGeom prst="rect">
          <a:avLst/>
        </a:prstGeom>
        <a:noFill/>
        <a:ln w="9525">
          <a:noFill/>
          <a:miter lim="800000"/>
          <a:headEnd/>
          <a:tailEnd/>
        </a:ln>
      </xdr:spPr>
    </xdr:pic>
    <xdr:clientData/>
  </xdr:twoCellAnchor>
  <xdr:twoCellAnchor editAs="oneCell">
    <xdr:from>
      <xdr:col>4</xdr:col>
      <xdr:colOff>285745</xdr:colOff>
      <xdr:row>226</xdr:row>
      <xdr:rowOff>104775</xdr:rowOff>
    </xdr:from>
    <xdr:to>
      <xdr:col>4</xdr:col>
      <xdr:colOff>645745</xdr:colOff>
      <xdr:row>226</xdr:row>
      <xdr:rowOff>464775</xdr:rowOff>
    </xdr:to>
    <xdr:pic>
      <xdr:nvPicPr>
        <xdr:cNvPr id="78" name="Imagem 5" descr="cara_vermelha.png"/>
        <xdr:cNvPicPr preferRelativeResize="0">
          <a:picLocks/>
        </xdr:cNvPicPr>
      </xdr:nvPicPr>
      <xdr:blipFill>
        <a:blip xmlns:r="http://schemas.openxmlformats.org/officeDocument/2006/relationships" r:embed="rId46" cstate="print"/>
        <a:srcRect/>
        <a:stretch>
          <a:fillRect/>
        </a:stretch>
      </xdr:blipFill>
      <xdr:spPr bwMode="auto">
        <a:xfrm>
          <a:off x="1247770" y="180146325"/>
          <a:ext cx="360000" cy="360000"/>
        </a:xfrm>
        <a:prstGeom prst="rect">
          <a:avLst/>
        </a:prstGeom>
        <a:noFill/>
        <a:ln w="9525">
          <a:noFill/>
          <a:miter lim="800000"/>
          <a:headEnd/>
          <a:tailEnd/>
        </a:ln>
      </xdr:spPr>
    </xdr:pic>
    <xdr:clientData/>
  </xdr:twoCellAnchor>
  <xdr:twoCellAnchor editAs="oneCell">
    <xdr:from>
      <xdr:col>5</xdr:col>
      <xdr:colOff>285745</xdr:colOff>
      <xdr:row>226</xdr:row>
      <xdr:rowOff>104775</xdr:rowOff>
    </xdr:from>
    <xdr:to>
      <xdr:col>5</xdr:col>
      <xdr:colOff>645745</xdr:colOff>
      <xdr:row>226</xdr:row>
      <xdr:rowOff>464775</xdr:rowOff>
    </xdr:to>
    <xdr:pic>
      <xdr:nvPicPr>
        <xdr:cNvPr id="79" name="Imagem 5" descr="cara_vermelha.png"/>
        <xdr:cNvPicPr preferRelativeResize="0">
          <a:picLocks/>
        </xdr:cNvPicPr>
      </xdr:nvPicPr>
      <xdr:blipFill>
        <a:blip xmlns:r="http://schemas.openxmlformats.org/officeDocument/2006/relationships" r:embed="rId46" cstate="print"/>
        <a:srcRect/>
        <a:stretch>
          <a:fillRect/>
        </a:stretch>
      </xdr:blipFill>
      <xdr:spPr bwMode="auto">
        <a:xfrm>
          <a:off x="2095495" y="180146325"/>
          <a:ext cx="360000" cy="360000"/>
        </a:xfrm>
        <a:prstGeom prst="rect">
          <a:avLst/>
        </a:prstGeom>
        <a:noFill/>
        <a:ln w="9525">
          <a:noFill/>
          <a:miter lim="800000"/>
          <a:headEnd/>
          <a:tailEnd/>
        </a:ln>
      </xdr:spPr>
    </xdr:pic>
    <xdr:clientData/>
  </xdr:twoCellAnchor>
  <xdr:twoCellAnchor editAs="oneCell">
    <xdr:from>
      <xdr:col>7</xdr:col>
      <xdr:colOff>285745</xdr:colOff>
      <xdr:row>226</xdr:row>
      <xdr:rowOff>104775</xdr:rowOff>
    </xdr:from>
    <xdr:to>
      <xdr:col>7</xdr:col>
      <xdr:colOff>645745</xdr:colOff>
      <xdr:row>226</xdr:row>
      <xdr:rowOff>464775</xdr:rowOff>
    </xdr:to>
    <xdr:pic>
      <xdr:nvPicPr>
        <xdr:cNvPr id="81" name="Imagem 5" descr="cara_vermelha.png"/>
        <xdr:cNvPicPr preferRelativeResize="0">
          <a:picLocks/>
        </xdr:cNvPicPr>
      </xdr:nvPicPr>
      <xdr:blipFill>
        <a:blip xmlns:r="http://schemas.openxmlformats.org/officeDocument/2006/relationships" r:embed="rId46" cstate="print"/>
        <a:srcRect/>
        <a:stretch>
          <a:fillRect/>
        </a:stretch>
      </xdr:blipFill>
      <xdr:spPr bwMode="auto">
        <a:xfrm>
          <a:off x="3790945" y="180146325"/>
          <a:ext cx="360000" cy="360000"/>
        </a:xfrm>
        <a:prstGeom prst="rect">
          <a:avLst/>
        </a:prstGeom>
        <a:noFill/>
        <a:ln w="9525">
          <a:noFill/>
          <a:miter lim="800000"/>
          <a:headEnd/>
          <a:tailEnd/>
        </a:ln>
      </xdr:spPr>
    </xdr:pic>
    <xdr:clientData/>
  </xdr:twoCellAnchor>
  <xdr:twoCellAnchor editAs="oneCell">
    <xdr:from>
      <xdr:col>6</xdr:col>
      <xdr:colOff>266695</xdr:colOff>
      <xdr:row>223</xdr:row>
      <xdr:rowOff>200025</xdr:rowOff>
    </xdr:from>
    <xdr:to>
      <xdr:col>6</xdr:col>
      <xdr:colOff>626695</xdr:colOff>
      <xdr:row>223</xdr:row>
      <xdr:rowOff>560025</xdr:rowOff>
    </xdr:to>
    <xdr:pic>
      <xdr:nvPicPr>
        <xdr:cNvPr id="85" name="Imagem 4" descr="cara_amarela.png"/>
        <xdr:cNvPicPr preferRelativeResize="0">
          <a:picLocks/>
        </xdr:cNvPicPr>
      </xdr:nvPicPr>
      <xdr:blipFill>
        <a:blip xmlns:r="http://schemas.openxmlformats.org/officeDocument/2006/relationships" r:embed="rId47" cstate="print"/>
        <a:srcRect/>
        <a:stretch>
          <a:fillRect/>
        </a:stretch>
      </xdr:blipFill>
      <xdr:spPr bwMode="auto">
        <a:xfrm>
          <a:off x="2924170" y="178241325"/>
          <a:ext cx="360000" cy="360000"/>
        </a:xfrm>
        <a:prstGeom prst="rect">
          <a:avLst/>
        </a:prstGeom>
        <a:noFill/>
        <a:ln w="9525">
          <a:noFill/>
          <a:miter lim="800000"/>
          <a:headEnd/>
          <a:tailEnd/>
        </a:ln>
      </xdr:spPr>
    </xdr:pic>
    <xdr:clientData/>
  </xdr:twoCellAnchor>
  <xdr:twoCellAnchor editAs="oneCell">
    <xdr:from>
      <xdr:col>4</xdr:col>
      <xdr:colOff>266695</xdr:colOff>
      <xdr:row>223</xdr:row>
      <xdr:rowOff>200025</xdr:rowOff>
    </xdr:from>
    <xdr:to>
      <xdr:col>4</xdr:col>
      <xdr:colOff>626695</xdr:colOff>
      <xdr:row>223</xdr:row>
      <xdr:rowOff>560025</xdr:rowOff>
    </xdr:to>
    <xdr:pic>
      <xdr:nvPicPr>
        <xdr:cNvPr id="86" name="Imagem 4" descr="cara_amarela.png"/>
        <xdr:cNvPicPr preferRelativeResize="0">
          <a:picLocks/>
        </xdr:cNvPicPr>
      </xdr:nvPicPr>
      <xdr:blipFill>
        <a:blip xmlns:r="http://schemas.openxmlformats.org/officeDocument/2006/relationships" r:embed="rId47" cstate="print"/>
        <a:srcRect/>
        <a:stretch>
          <a:fillRect/>
        </a:stretch>
      </xdr:blipFill>
      <xdr:spPr bwMode="auto">
        <a:xfrm>
          <a:off x="1228720" y="178241325"/>
          <a:ext cx="360000" cy="360000"/>
        </a:xfrm>
        <a:prstGeom prst="rect">
          <a:avLst/>
        </a:prstGeom>
        <a:noFill/>
        <a:ln w="9525">
          <a:noFill/>
          <a:miter lim="800000"/>
          <a:headEnd/>
          <a:tailEnd/>
        </a:ln>
      </xdr:spPr>
    </xdr:pic>
    <xdr:clientData/>
  </xdr:twoCellAnchor>
  <xdr:twoCellAnchor editAs="oneCell">
    <xdr:from>
      <xdr:col>5</xdr:col>
      <xdr:colOff>266695</xdr:colOff>
      <xdr:row>223</xdr:row>
      <xdr:rowOff>200025</xdr:rowOff>
    </xdr:from>
    <xdr:to>
      <xdr:col>5</xdr:col>
      <xdr:colOff>626695</xdr:colOff>
      <xdr:row>223</xdr:row>
      <xdr:rowOff>560025</xdr:rowOff>
    </xdr:to>
    <xdr:pic>
      <xdr:nvPicPr>
        <xdr:cNvPr id="90" name="Imagem 4" descr="cara_amarela.png"/>
        <xdr:cNvPicPr preferRelativeResize="0">
          <a:picLocks/>
        </xdr:cNvPicPr>
      </xdr:nvPicPr>
      <xdr:blipFill>
        <a:blip xmlns:r="http://schemas.openxmlformats.org/officeDocument/2006/relationships" r:embed="rId47" cstate="print"/>
        <a:srcRect/>
        <a:stretch>
          <a:fillRect/>
        </a:stretch>
      </xdr:blipFill>
      <xdr:spPr bwMode="auto">
        <a:xfrm>
          <a:off x="2076445" y="178241325"/>
          <a:ext cx="360000" cy="360000"/>
        </a:xfrm>
        <a:prstGeom prst="rect">
          <a:avLst/>
        </a:prstGeom>
        <a:noFill/>
        <a:ln w="9525">
          <a:noFill/>
          <a:miter lim="800000"/>
          <a:headEnd/>
          <a:tailEnd/>
        </a:ln>
      </xdr:spPr>
    </xdr:pic>
    <xdr:clientData/>
  </xdr:twoCellAnchor>
  <xdr:twoCellAnchor editAs="oneCell">
    <xdr:from>
      <xdr:col>7</xdr:col>
      <xdr:colOff>266695</xdr:colOff>
      <xdr:row>223</xdr:row>
      <xdr:rowOff>200025</xdr:rowOff>
    </xdr:from>
    <xdr:to>
      <xdr:col>7</xdr:col>
      <xdr:colOff>626695</xdr:colOff>
      <xdr:row>223</xdr:row>
      <xdr:rowOff>560025</xdr:rowOff>
    </xdr:to>
    <xdr:pic>
      <xdr:nvPicPr>
        <xdr:cNvPr id="98" name="Imagem 4" descr="cara_amarela.png"/>
        <xdr:cNvPicPr preferRelativeResize="0">
          <a:picLocks/>
        </xdr:cNvPicPr>
      </xdr:nvPicPr>
      <xdr:blipFill>
        <a:blip xmlns:r="http://schemas.openxmlformats.org/officeDocument/2006/relationships" r:embed="rId47" cstate="print"/>
        <a:srcRect/>
        <a:stretch>
          <a:fillRect/>
        </a:stretch>
      </xdr:blipFill>
      <xdr:spPr bwMode="auto">
        <a:xfrm>
          <a:off x="3771895" y="178241325"/>
          <a:ext cx="360000" cy="360000"/>
        </a:xfrm>
        <a:prstGeom prst="rect">
          <a:avLst/>
        </a:prstGeom>
        <a:noFill/>
        <a:ln w="9525">
          <a:noFill/>
          <a:miter lim="800000"/>
          <a:headEnd/>
          <a:tailEnd/>
        </a:ln>
      </xdr:spPr>
    </xdr:pic>
    <xdr:clientData/>
  </xdr:twoCellAnchor>
  <xdr:twoCellAnchor editAs="oneCell">
    <xdr:from>
      <xdr:col>4</xdr:col>
      <xdr:colOff>266695</xdr:colOff>
      <xdr:row>229</xdr:row>
      <xdr:rowOff>228600</xdr:rowOff>
    </xdr:from>
    <xdr:to>
      <xdr:col>4</xdr:col>
      <xdr:colOff>626695</xdr:colOff>
      <xdr:row>229</xdr:row>
      <xdr:rowOff>588600</xdr:rowOff>
    </xdr:to>
    <xdr:pic>
      <xdr:nvPicPr>
        <xdr:cNvPr id="102" name="Imagem 5" descr="cara_vermelha.png"/>
        <xdr:cNvPicPr preferRelativeResize="0">
          <a:picLocks/>
        </xdr:cNvPicPr>
      </xdr:nvPicPr>
      <xdr:blipFill>
        <a:blip xmlns:r="http://schemas.openxmlformats.org/officeDocument/2006/relationships" r:embed="rId46" cstate="print"/>
        <a:srcRect/>
        <a:stretch>
          <a:fillRect/>
        </a:stretch>
      </xdr:blipFill>
      <xdr:spPr bwMode="auto">
        <a:xfrm>
          <a:off x="1228720" y="182041800"/>
          <a:ext cx="360000" cy="360000"/>
        </a:xfrm>
        <a:prstGeom prst="rect">
          <a:avLst/>
        </a:prstGeom>
        <a:noFill/>
        <a:ln w="9525">
          <a:noFill/>
          <a:miter lim="800000"/>
          <a:headEnd/>
          <a:tailEnd/>
        </a:ln>
      </xdr:spPr>
    </xdr:pic>
    <xdr:clientData/>
  </xdr:twoCellAnchor>
  <xdr:twoCellAnchor editAs="oneCell">
    <xdr:from>
      <xdr:col>6</xdr:col>
      <xdr:colOff>285745</xdr:colOff>
      <xdr:row>226</xdr:row>
      <xdr:rowOff>104775</xdr:rowOff>
    </xdr:from>
    <xdr:to>
      <xdr:col>6</xdr:col>
      <xdr:colOff>645745</xdr:colOff>
      <xdr:row>226</xdr:row>
      <xdr:rowOff>464775</xdr:rowOff>
    </xdr:to>
    <xdr:pic>
      <xdr:nvPicPr>
        <xdr:cNvPr id="103" name="Imagem 4" descr="cara_amarela.png"/>
        <xdr:cNvPicPr preferRelativeResize="0">
          <a:picLocks/>
        </xdr:cNvPicPr>
      </xdr:nvPicPr>
      <xdr:blipFill>
        <a:blip xmlns:r="http://schemas.openxmlformats.org/officeDocument/2006/relationships" r:embed="rId47" cstate="print"/>
        <a:srcRect/>
        <a:stretch>
          <a:fillRect/>
        </a:stretch>
      </xdr:blipFill>
      <xdr:spPr bwMode="auto">
        <a:xfrm>
          <a:off x="2943220" y="180146325"/>
          <a:ext cx="360000" cy="360000"/>
        </a:xfrm>
        <a:prstGeom prst="rect">
          <a:avLst/>
        </a:prstGeom>
        <a:noFill/>
        <a:ln w="9525">
          <a:noFill/>
          <a:miter lim="800000"/>
          <a:headEnd/>
          <a:tailEnd/>
        </a:ln>
      </xdr:spPr>
    </xdr:pic>
    <xdr:clientData/>
  </xdr:twoCellAnchor>
  <xdr:twoCellAnchor editAs="oneCell">
    <xdr:from>
      <xdr:col>8</xdr:col>
      <xdr:colOff>266695</xdr:colOff>
      <xdr:row>223</xdr:row>
      <xdr:rowOff>200025</xdr:rowOff>
    </xdr:from>
    <xdr:to>
      <xdr:col>8</xdr:col>
      <xdr:colOff>622300</xdr:colOff>
      <xdr:row>223</xdr:row>
      <xdr:rowOff>560025</xdr:rowOff>
    </xdr:to>
    <xdr:pic>
      <xdr:nvPicPr>
        <xdr:cNvPr id="104" name="Imagem 4" descr="cara_amarela.png"/>
        <xdr:cNvPicPr preferRelativeResize="0">
          <a:picLocks/>
        </xdr:cNvPicPr>
      </xdr:nvPicPr>
      <xdr:blipFill>
        <a:blip xmlns:r="http://schemas.openxmlformats.org/officeDocument/2006/relationships" r:embed="rId47" cstate="print"/>
        <a:srcRect/>
        <a:stretch>
          <a:fillRect/>
        </a:stretch>
      </xdr:blipFill>
      <xdr:spPr bwMode="auto">
        <a:xfrm>
          <a:off x="4619620" y="178241325"/>
          <a:ext cx="360000" cy="360000"/>
        </a:xfrm>
        <a:prstGeom prst="rect">
          <a:avLst/>
        </a:prstGeom>
        <a:noFill/>
        <a:ln w="9525">
          <a:noFill/>
          <a:miter lim="800000"/>
          <a:headEnd/>
          <a:tailEnd/>
        </a:ln>
      </xdr:spPr>
    </xdr:pic>
    <xdr:clientData/>
  </xdr:twoCellAnchor>
  <xdr:twoCellAnchor editAs="oneCell">
    <xdr:from>
      <xdr:col>8</xdr:col>
      <xdr:colOff>285745</xdr:colOff>
      <xdr:row>226</xdr:row>
      <xdr:rowOff>104775</xdr:rowOff>
    </xdr:from>
    <xdr:to>
      <xdr:col>8</xdr:col>
      <xdr:colOff>648920</xdr:colOff>
      <xdr:row>226</xdr:row>
      <xdr:rowOff>464775</xdr:rowOff>
    </xdr:to>
    <xdr:pic>
      <xdr:nvPicPr>
        <xdr:cNvPr id="106" name="Imagem 4" descr="cara_amarela.png"/>
        <xdr:cNvPicPr preferRelativeResize="0">
          <a:picLocks/>
        </xdr:cNvPicPr>
      </xdr:nvPicPr>
      <xdr:blipFill>
        <a:blip xmlns:r="http://schemas.openxmlformats.org/officeDocument/2006/relationships" r:embed="rId47" cstate="print"/>
        <a:srcRect/>
        <a:stretch>
          <a:fillRect/>
        </a:stretch>
      </xdr:blipFill>
      <xdr:spPr bwMode="auto">
        <a:xfrm>
          <a:off x="4638670" y="180146325"/>
          <a:ext cx="360000" cy="360000"/>
        </a:xfrm>
        <a:prstGeom prst="rect">
          <a:avLst/>
        </a:prstGeom>
        <a:noFill/>
        <a:ln w="9525">
          <a:noFill/>
          <a:miter lim="800000"/>
          <a:headEnd/>
          <a:tailEnd/>
        </a:ln>
      </xdr:spPr>
    </xdr:pic>
    <xdr:clientData/>
  </xdr:twoCellAnchor>
  <xdr:twoCellAnchor editAs="oneCell">
    <xdr:from>
      <xdr:col>8</xdr:col>
      <xdr:colOff>266695</xdr:colOff>
      <xdr:row>229</xdr:row>
      <xdr:rowOff>228600</xdr:rowOff>
    </xdr:from>
    <xdr:to>
      <xdr:col>8</xdr:col>
      <xdr:colOff>622300</xdr:colOff>
      <xdr:row>229</xdr:row>
      <xdr:rowOff>588600</xdr:rowOff>
    </xdr:to>
    <xdr:pic>
      <xdr:nvPicPr>
        <xdr:cNvPr id="112" name="Imagem 5" descr="cara_vermelha.png"/>
        <xdr:cNvPicPr preferRelativeResize="0">
          <a:picLocks/>
        </xdr:cNvPicPr>
      </xdr:nvPicPr>
      <xdr:blipFill>
        <a:blip xmlns:r="http://schemas.openxmlformats.org/officeDocument/2006/relationships" r:embed="rId46" cstate="print"/>
        <a:srcRect/>
        <a:stretch>
          <a:fillRect/>
        </a:stretch>
      </xdr:blipFill>
      <xdr:spPr bwMode="auto">
        <a:xfrm>
          <a:off x="4619620" y="182041800"/>
          <a:ext cx="360000" cy="360000"/>
        </a:xfrm>
        <a:prstGeom prst="rect">
          <a:avLst/>
        </a:prstGeom>
        <a:noFill/>
        <a:ln w="9525">
          <a:noFill/>
          <a:miter lim="800000"/>
          <a:headEnd/>
          <a:tailEnd/>
        </a:ln>
      </xdr:spPr>
    </xdr:pic>
    <xdr:clientData/>
  </xdr:twoCellAnchor>
  <xdr:twoCellAnchor>
    <xdr:from>
      <xdr:col>4</xdr:col>
      <xdr:colOff>0</xdr:colOff>
      <xdr:row>41</xdr:row>
      <xdr:rowOff>0</xdr:rowOff>
    </xdr:from>
    <xdr:to>
      <xdr:col>8</xdr:col>
      <xdr:colOff>795618</xdr:colOff>
      <xdr:row>46</xdr:row>
      <xdr:rowOff>1109383</xdr:rowOff>
    </xdr:to>
    <xdr:graphicFrame macro="">
      <xdr:nvGraphicFramePr>
        <xdr:cNvPr id="113" name="Chart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4</xdr:col>
      <xdr:colOff>1</xdr:colOff>
      <xdr:row>184</xdr:row>
      <xdr:rowOff>0</xdr:rowOff>
    </xdr:from>
    <xdr:to>
      <xdr:col>8</xdr:col>
      <xdr:colOff>784413</xdr:colOff>
      <xdr:row>185</xdr:row>
      <xdr:rowOff>22412</xdr:rowOff>
    </xdr:to>
    <xdr:graphicFrame macro="">
      <xdr:nvGraphicFramePr>
        <xdr:cNvPr id="139" name="Gráfico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3</xdr:col>
      <xdr:colOff>33618</xdr:colOff>
      <xdr:row>47</xdr:row>
      <xdr:rowOff>22412</xdr:rowOff>
    </xdr:from>
    <xdr:to>
      <xdr:col>8</xdr:col>
      <xdr:colOff>795618</xdr:colOff>
      <xdr:row>54</xdr:row>
      <xdr:rowOff>963706</xdr:rowOff>
    </xdr:to>
    <xdr:graphicFrame macro="">
      <xdr:nvGraphicFramePr>
        <xdr:cNvPr id="105" name="Chart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3</xdr:col>
      <xdr:colOff>78441</xdr:colOff>
      <xdr:row>76</xdr:row>
      <xdr:rowOff>0</xdr:rowOff>
    </xdr:from>
    <xdr:to>
      <xdr:col>8</xdr:col>
      <xdr:colOff>806823</xdr:colOff>
      <xdr:row>78</xdr:row>
      <xdr:rowOff>0</xdr:rowOff>
    </xdr:to>
    <xdr:graphicFrame macro="">
      <xdr:nvGraphicFramePr>
        <xdr:cNvPr id="126" name="Gráfico 1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4</xdr:col>
      <xdr:colOff>0</xdr:colOff>
      <xdr:row>18</xdr:row>
      <xdr:rowOff>0</xdr:rowOff>
    </xdr:from>
    <xdr:to>
      <xdr:col>8</xdr:col>
      <xdr:colOff>806824</xdr:colOff>
      <xdr:row>19</xdr:row>
      <xdr:rowOff>33618</xdr:rowOff>
    </xdr:to>
    <xdr:graphicFrame macro="">
      <xdr:nvGraphicFramePr>
        <xdr:cNvPr id="114" name="Gráfico 1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4</xdr:col>
      <xdr:colOff>0</xdr:colOff>
      <xdr:row>217</xdr:row>
      <xdr:rowOff>0</xdr:rowOff>
    </xdr:from>
    <xdr:to>
      <xdr:col>8</xdr:col>
      <xdr:colOff>672353</xdr:colOff>
      <xdr:row>218</xdr:row>
      <xdr:rowOff>44823</xdr:rowOff>
    </xdr:to>
    <xdr:graphicFrame macro="">
      <xdr:nvGraphicFramePr>
        <xdr:cNvPr id="115" name="Gráfico 1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2</xdr:col>
      <xdr:colOff>829235</xdr:colOff>
      <xdr:row>55</xdr:row>
      <xdr:rowOff>11207</xdr:rowOff>
    </xdr:from>
    <xdr:to>
      <xdr:col>8</xdr:col>
      <xdr:colOff>762000</xdr:colOff>
      <xdr:row>58</xdr:row>
      <xdr:rowOff>78442</xdr:rowOff>
    </xdr:to>
    <xdr:graphicFrame macro="">
      <xdr:nvGraphicFramePr>
        <xdr:cNvPr id="95" name="Gráfico 9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3</xdr:col>
      <xdr:colOff>44824</xdr:colOff>
      <xdr:row>178</xdr:row>
      <xdr:rowOff>44823</xdr:rowOff>
    </xdr:from>
    <xdr:to>
      <xdr:col>8</xdr:col>
      <xdr:colOff>739589</xdr:colOff>
      <xdr:row>180</xdr:row>
      <xdr:rowOff>0</xdr:rowOff>
    </xdr:to>
    <xdr:graphicFrame macro="">
      <xdr:nvGraphicFramePr>
        <xdr:cNvPr id="117" name="Gráfico 1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4</xdr:col>
      <xdr:colOff>0</xdr:colOff>
      <xdr:row>180</xdr:row>
      <xdr:rowOff>1</xdr:rowOff>
    </xdr:from>
    <xdr:to>
      <xdr:col>8</xdr:col>
      <xdr:colOff>840441</xdr:colOff>
      <xdr:row>181</xdr:row>
      <xdr:rowOff>67236</xdr:rowOff>
    </xdr:to>
    <xdr:graphicFrame macro="">
      <xdr:nvGraphicFramePr>
        <xdr:cNvPr id="140" name="Gráfico 1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4</xdr:col>
      <xdr:colOff>0</xdr:colOff>
      <xdr:row>182</xdr:row>
      <xdr:rowOff>0</xdr:rowOff>
    </xdr:from>
    <xdr:to>
      <xdr:col>9</xdr:col>
      <xdr:colOff>0</xdr:colOff>
      <xdr:row>183</xdr:row>
      <xdr:rowOff>56029</xdr:rowOff>
    </xdr:to>
    <xdr:graphicFrame macro="">
      <xdr:nvGraphicFramePr>
        <xdr:cNvPr id="141" name="Gráfico 1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2</xdr:col>
      <xdr:colOff>795619</xdr:colOff>
      <xdr:row>260</xdr:row>
      <xdr:rowOff>0</xdr:rowOff>
    </xdr:from>
    <xdr:to>
      <xdr:col>8</xdr:col>
      <xdr:colOff>762001</xdr:colOff>
      <xdr:row>262</xdr:row>
      <xdr:rowOff>11206</xdr:rowOff>
    </xdr:to>
    <xdr:graphicFrame macro="">
      <xdr:nvGraphicFramePr>
        <xdr:cNvPr id="143" name="Gráfico 1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4</xdr:col>
      <xdr:colOff>1</xdr:colOff>
      <xdr:row>25</xdr:row>
      <xdr:rowOff>11206</xdr:rowOff>
    </xdr:from>
    <xdr:to>
      <xdr:col>8</xdr:col>
      <xdr:colOff>762001</xdr:colOff>
      <xdr:row>27</xdr:row>
      <xdr:rowOff>44823</xdr:rowOff>
    </xdr:to>
    <xdr:graphicFrame macro="">
      <xdr:nvGraphicFramePr>
        <xdr:cNvPr id="131" name="Chart 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4</xdr:col>
      <xdr:colOff>0</xdr:colOff>
      <xdr:row>197</xdr:row>
      <xdr:rowOff>0</xdr:rowOff>
    </xdr:from>
    <xdr:to>
      <xdr:col>8</xdr:col>
      <xdr:colOff>750794</xdr:colOff>
      <xdr:row>198</xdr:row>
      <xdr:rowOff>44823</xdr:rowOff>
    </xdr:to>
    <xdr:graphicFrame macro="">
      <xdr:nvGraphicFramePr>
        <xdr:cNvPr id="132" name="Chart 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editAs="oneCell">
    <xdr:from>
      <xdr:col>4</xdr:col>
      <xdr:colOff>476250</xdr:colOff>
      <xdr:row>123</xdr:row>
      <xdr:rowOff>104775</xdr:rowOff>
    </xdr:from>
    <xdr:to>
      <xdr:col>8</xdr:col>
      <xdr:colOff>190501</xdr:colOff>
      <xdr:row>123</xdr:row>
      <xdr:rowOff>1209675</xdr:rowOff>
    </xdr:to>
    <xdr:pic>
      <xdr:nvPicPr>
        <xdr:cNvPr id="128" name="Imagem 127"/>
        <xdr:cNvPicPr>
          <a:picLocks noChangeAspect="1" noChangeArrowheads="1"/>
        </xdr:cNvPicPr>
      </xdr:nvPicPr>
      <xdr:blipFill>
        <a:blip xmlns:r="http://schemas.openxmlformats.org/officeDocument/2006/relationships" r:embed="rId61" cstate="print">
          <a:extLst>
            <a:ext uri="{28A0092B-C50C-407E-A947-70E740481C1C}">
              <a14:useLocalDpi xmlns:a14="http://schemas.microsoft.com/office/drawing/2010/main" val="0"/>
            </a:ext>
          </a:extLst>
        </a:blip>
        <a:srcRect/>
        <a:stretch>
          <a:fillRect/>
        </a:stretch>
      </xdr:blipFill>
      <xdr:spPr bwMode="auto">
        <a:xfrm>
          <a:off x="1438275" y="92649675"/>
          <a:ext cx="3105150" cy="1104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38100</xdr:colOff>
      <xdr:row>109</xdr:row>
      <xdr:rowOff>114300</xdr:rowOff>
    </xdr:from>
    <xdr:to>
      <xdr:col>8</xdr:col>
      <xdr:colOff>838200</xdr:colOff>
      <xdr:row>110</xdr:row>
      <xdr:rowOff>12700</xdr:rowOff>
    </xdr:to>
    <xdr:graphicFrame macro="">
      <xdr:nvGraphicFramePr>
        <xdr:cNvPr id="87" name="Gráfico 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4</xdr:col>
      <xdr:colOff>25400</xdr:colOff>
      <xdr:row>113</xdr:row>
      <xdr:rowOff>25400</xdr:rowOff>
    </xdr:from>
    <xdr:to>
      <xdr:col>8</xdr:col>
      <xdr:colOff>825500</xdr:colOff>
      <xdr:row>114</xdr:row>
      <xdr:rowOff>76200</xdr:rowOff>
    </xdr:to>
    <xdr:graphicFrame macro="">
      <xdr:nvGraphicFramePr>
        <xdr:cNvPr id="88"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4</xdr:col>
      <xdr:colOff>76200</xdr:colOff>
      <xdr:row>115</xdr:row>
      <xdr:rowOff>101600</xdr:rowOff>
    </xdr:from>
    <xdr:to>
      <xdr:col>8</xdr:col>
      <xdr:colOff>762000</xdr:colOff>
      <xdr:row>115</xdr:row>
      <xdr:rowOff>3314700</xdr:rowOff>
    </xdr:to>
    <xdr:graphicFrame macro="">
      <xdr:nvGraphicFramePr>
        <xdr:cNvPr id="89"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Recursos%20H&#237;dricos\DGRH\Relat_Sit_UGRHIs\RS_anobase2011\cd%20para%20cbhs%20+%20erratas%20versao%202\PPARAMETR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01A-IQA "/>
      <sheetName val="E01B- IAP "/>
      <sheetName val="E01C- IVA "/>
      <sheetName val="E01D- IET "/>
      <sheetName val="E01-E "/>
      <sheetName val="E01F"/>
      <sheetName val="E01G"/>
      <sheetName val="E02-A "/>
      <sheetName val="E02_B"/>
      <sheetName val="E03A_"/>
      <sheetName val="E06_A"/>
      <sheetName val="E06-B  "/>
      <sheetName val="E-06C "/>
      <sheetName val="E06_D"/>
      <sheetName val="I05A "/>
      <sheetName val="I05B"/>
      <sheetName val="I05C"/>
      <sheetName val="R01B_"/>
    </sheetNames>
    <sheetDataSet>
      <sheetData sheetId="0">
        <row r="85">
          <cell r="Q85">
            <v>2007</v>
          </cell>
          <cell r="R85">
            <v>2008</v>
          </cell>
          <cell r="S85">
            <v>2009</v>
          </cell>
          <cell r="T85">
            <v>2010</v>
          </cell>
          <cell r="U85">
            <v>2011</v>
          </cell>
        </row>
        <row r="86">
          <cell r="P86" t="str">
            <v>Ótima</v>
          </cell>
          <cell r="Q86">
            <v>0</v>
          </cell>
          <cell r="R86">
            <v>0</v>
          </cell>
          <cell r="S86">
            <v>0</v>
          </cell>
          <cell r="T86">
            <v>0</v>
          </cell>
          <cell r="U86">
            <v>0</v>
          </cell>
        </row>
        <row r="87">
          <cell r="P87" t="str">
            <v>Bom</v>
          </cell>
          <cell r="Q87">
            <v>5</v>
          </cell>
          <cell r="R87">
            <v>8</v>
          </cell>
          <cell r="S87">
            <v>8</v>
          </cell>
          <cell r="T87">
            <v>8</v>
          </cell>
          <cell r="U87">
            <v>11</v>
          </cell>
        </row>
        <row r="88">
          <cell r="P88" t="str">
            <v>Regular</v>
          </cell>
          <cell r="Q88">
            <v>1</v>
          </cell>
          <cell r="R88">
            <v>2</v>
          </cell>
          <cell r="S88">
            <v>2</v>
          </cell>
          <cell r="T88">
            <v>2</v>
          </cell>
          <cell r="U88">
            <v>0</v>
          </cell>
        </row>
        <row r="89">
          <cell r="P89" t="str">
            <v>Ruim</v>
          </cell>
          <cell r="Q89">
            <v>0</v>
          </cell>
          <cell r="R89">
            <v>0</v>
          </cell>
          <cell r="S89">
            <v>0</v>
          </cell>
          <cell r="T89">
            <v>0</v>
          </cell>
          <cell r="U89">
            <v>0</v>
          </cell>
        </row>
        <row r="90">
          <cell r="P90" t="str">
            <v>Péssima</v>
          </cell>
          <cell r="Q90">
            <v>0</v>
          </cell>
          <cell r="R90">
            <v>0</v>
          </cell>
          <cell r="S90">
            <v>0</v>
          </cell>
          <cell r="T90">
            <v>0</v>
          </cell>
          <cell r="U90">
            <v>0</v>
          </cell>
        </row>
      </sheetData>
      <sheetData sheetId="1"/>
      <sheetData sheetId="2">
        <row r="90">
          <cell r="M90">
            <v>2007</v>
          </cell>
          <cell r="N90">
            <v>2008</v>
          </cell>
          <cell r="O90">
            <v>2009</v>
          </cell>
          <cell r="P90">
            <v>2010</v>
          </cell>
          <cell r="Q90">
            <v>2011</v>
          </cell>
        </row>
        <row r="91">
          <cell r="L91" t="str">
            <v>Ótimo</v>
          </cell>
          <cell r="M91">
            <v>0</v>
          </cell>
          <cell r="N91">
            <v>0</v>
          </cell>
          <cell r="O91">
            <v>1</v>
          </cell>
          <cell r="P91">
            <v>0</v>
          </cell>
          <cell r="Q91">
            <v>4</v>
          </cell>
        </row>
        <row r="92">
          <cell r="L92" t="str">
            <v>Bom</v>
          </cell>
          <cell r="M92">
            <v>2</v>
          </cell>
          <cell r="N92">
            <v>1</v>
          </cell>
          <cell r="O92">
            <v>3</v>
          </cell>
          <cell r="P92">
            <v>1</v>
          </cell>
          <cell r="Q92">
            <v>2</v>
          </cell>
        </row>
        <row r="93">
          <cell r="L93" t="str">
            <v>Regular</v>
          </cell>
          <cell r="M93">
            <v>2</v>
          </cell>
          <cell r="N93">
            <v>5</v>
          </cell>
          <cell r="O93">
            <v>1</v>
          </cell>
          <cell r="P93">
            <v>3</v>
          </cell>
          <cell r="Q93">
            <v>1</v>
          </cell>
        </row>
        <row r="94">
          <cell r="L94" t="str">
            <v>Ruim</v>
          </cell>
          <cell r="M94">
            <v>2</v>
          </cell>
          <cell r="N94">
            <v>2</v>
          </cell>
          <cell r="O94">
            <v>3</v>
          </cell>
          <cell r="P94">
            <v>4</v>
          </cell>
          <cell r="Q94">
            <v>0</v>
          </cell>
        </row>
        <row r="95">
          <cell r="L95" t="str">
            <v>Péssimo</v>
          </cell>
          <cell r="M95">
            <v>0</v>
          </cell>
          <cell r="N95">
            <v>0</v>
          </cell>
          <cell r="O95">
            <v>0</v>
          </cell>
          <cell r="P95">
            <v>0</v>
          </cell>
          <cell r="Q95">
            <v>0</v>
          </cell>
        </row>
      </sheetData>
      <sheetData sheetId="3">
        <row r="101">
          <cell r="L101">
            <v>2007</v>
          </cell>
          <cell r="M101">
            <v>2008</v>
          </cell>
          <cell r="N101">
            <v>2009</v>
          </cell>
          <cell r="O101">
            <v>2010</v>
          </cell>
          <cell r="P101">
            <v>2011</v>
          </cell>
        </row>
        <row r="102">
          <cell r="K102" t="str">
            <v>Ultraoligotrófico</v>
          </cell>
          <cell r="L102">
            <v>0</v>
          </cell>
          <cell r="M102">
            <v>0</v>
          </cell>
          <cell r="N102">
            <v>0</v>
          </cell>
          <cell r="O102">
            <v>0</v>
          </cell>
          <cell r="P102">
            <v>6</v>
          </cell>
        </row>
        <row r="103">
          <cell r="K103" t="str">
            <v>Oligotrófico</v>
          </cell>
          <cell r="L103">
            <v>2</v>
          </cell>
          <cell r="M103">
            <v>2</v>
          </cell>
          <cell r="N103">
            <v>1</v>
          </cell>
          <cell r="O103">
            <v>0</v>
          </cell>
          <cell r="P103">
            <v>1</v>
          </cell>
        </row>
        <row r="104">
          <cell r="K104" t="str">
            <v>Mesotrófico</v>
          </cell>
          <cell r="L104">
            <v>2</v>
          </cell>
          <cell r="M104">
            <v>4</v>
          </cell>
          <cell r="N104">
            <v>6</v>
          </cell>
          <cell r="O104">
            <v>5</v>
          </cell>
          <cell r="P104">
            <v>0</v>
          </cell>
        </row>
        <row r="105">
          <cell r="K105" t="str">
            <v>Eutrófico</v>
          </cell>
          <cell r="L105">
            <v>1</v>
          </cell>
          <cell r="M105">
            <v>2</v>
          </cell>
          <cell r="N105">
            <v>1</v>
          </cell>
          <cell r="O105">
            <v>3</v>
          </cell>
          <cell r="P105">
            <v>0</v>
          </cell>
        </row>
        <row r="106">
          <cell r="K106" t="str">
            <v>Supereutrófico</v>
          </cell>
          <cell r="L106">
            <v>0</v>
          </cell>
          <cell r="M106">
            <v>1</v>
          </cell>
          <cell r="N106">
            <v>0</v>
          </cell>
          <cell r="O106">
            <v>0</v>
          </cell>
          <cell r="P106">
            <v>0</v>
          </cell>
        </row>
        <row r="107">
          <cell r="K107" t="str">
            <v>Hipereutrófico</v>
          </cell>
          <cell r="L107">
            <v>1</v>
          </cell>
          <cell r="M107">
            <v>1</v>
          </cell>
          <cell r="N107">
            <v>2</v>
          </cell>
          <cell r="O107">
            <v>2</v>
          </cell>
          <cell r="P107">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738"/>
  <sheetViews>
    <sheetView topLeftCell="A659" zoomScale="85" zoomScaleNormal="85" workbookViewId="0">
      <selection activeCell="I668" sqref="I668"/>
    </sheetView>
  </sheetViews>
  <sheetFormatPr defaultColWidth="9.140625" defaultRowHeight="12.75" x14ac:dyDescent="0.2"/>
  <cols>
    <col min="1" max="1" width="17.7109375" style="147" customWidth="1"/>
    <col min="2" max="2" width="19" style="90" customWidth="1"/>
    <col min="3" max="3" width="16.28515625" style="90" customWidth="1"/>
    <col min="4" max="4" width="16" style="90" customWidth="1"/>
    <col min="5" max="5" width="19.7109375" style="90" customWidth="1"/>
    <col min="6" max="6" width="14.140625" style="147" customWidth="1"/>
    <col min="7" max="7" width="9.85546875" style="147" customWidth="1"/>
    <col min="8" max="8" width="11.7109375" style="147" customWidth="1"/>
    <col min="9" max="9" width="8.7109375" style="147" customWidth="1"/>
    <col min="10" max="10" width="15.42578125" style="147" customWidth="1"/>
    <col min="11" max="11" width="9.140625" style="146"/>
    <col min="12" max="12" width="18.7109375" style="146" customWidth="1"/>
    <col min="13" max="13" width="10.5703125" style="146" customWidth="1"/>
    <col min="14" max="14" width="9.140625" style="146"/>
    <col min="15" max="16384" width="9.140625" style="147"/>
  </cols>
  <sheetData>
    <row r="2" spans="1:10" ht="24.95" customHeight="1" x14ac:dyDescent="0.2">
      <c r="A2" s="147">
        <v>1</v>
      </c>
      <c r="B2" s="261" t="s">
        <v>152</v>
      </c>
      <c r="C2" s="264"/>
      <c r="D2" s="264"/>
      <c r="E2" s="264"/>
      <c r="F2" s="275"/>
      <c r="G2" s="146"/>
      <c r="H2" s="146"/>
      <c r="I2" s="146"/>
      <c r="J2" s="146"/>
    </row>
    <row r="3" spans="1:10" x14ac:dyDescent="0.2">
      <c r="B3" s="522" t="s">
        <v>53</v>
      </c>
      <c r="C3" s="30"/>
      <c r="D3" s="30"/>
      <c r="E3" s="30"/>
      <c r="F3" s="146"/>
      <c r="G3" s="146"/>
      <c r="H3" s="146"/>
      <c r="I3" s="146"/>
      <c r="J3" s="146"/>
    </row>
    <row r="4" spans="1:10" x14ac:dyDescent="0.2">
      <c r="B4" s="183"/>
      <c r="C4" s="30"/>
      <c r="D4" s="30"/>
      <c r="E4" s="30"/>
      <c r="F4" s="146"/>
      <c r="G4" s="146"/>
      <c r="H4" s="146"/>
      <c r="I4" s="146"/>
      <c r="J4" s="146"/>
    </row>
    <row r="5" spans="1:10" x14ac:dyDescent="0.2">
      <c r="B5" s="31"/>
      <c r="C5" s="612" t="s">
        <v>96</v>
      </c>
      <c r="D5" s="612"/>
      <c r="E5" s="612"/>
      <c r="F5" s="612"/>
      <c r="G5" s="612"/>
      <c r="H5" s="612"/>
      <c r="I5" s="612"/>
      <c r="J5" s="146"/>
    </row>
    <row r="6" spans="1:10" ht="25.5" x14ac:dyDescent="0.2">
      <c r="B6" s="29" t="s">
        <v>107</v>
      </c>
      <c r="C6" s="85" t="s">
        <v>47</v>
      </c>
      <c r="D6" s="199" t="s">
        <v>48</v>
      </c>
      <c r="E6" s="200" t="s">
        <v>49</v>
      </c>
      <c r="F6" s="201" t="s">
        <v>50</v>
      </c>
      <c r="G6" s="202" t="s">
        <v>51</v>
      </c>
      <c r="H6" s="203" t="s">
        <v>52</v>
      </c>
      <c r="I6" s="204" t="s">
        <v>93</v>
      </c>
      <c r="J6" s="146"/>
    </row>
    <row r="7" spans="1:10" x14ac:dyDescent="0.2">
      <c r="B7" s="509" t="s">
        <v>194</v>
      </c>
      <c r="C7" s="508"/>
      <c r="D7" s="508"/>
      <c r="E7" s="508"/>
      <c r="F7" s="508"/>
      <c r="G7" s="508"/>
      <c r="H7" s="508"/>
      <c r="I7" s="463"/>
      <c r="J7" s="146"/>
    </row>
    <row r="8" spans="1:10" x14ac:dyDescent="0.2">
      <c r="B8" s="509" t="s">
        <v>195</v>
      </c>
      <c r="C8" s="508">
        <v>7</v>
      </c>
      <c r="D8" s="508">
        <v>3</v>
      </c>
      <c r="E8" s="508">
        <v>7</v>
      </c>
      <c r="F8" s="508">
        <v>4</v>
      </c>
      <c r="G8" s="508">
        <v>0</v>
      </c>
      <c r="H8" s="463">
        <v>0</v>
      </c>
      <c r="I8" s="463">
        <v>2</v>
      </c>
      <c r="J8" s="146"/>
    </row>
    <row r="9" spans="1:10" x14ac:dyDescent="0.2">
      <c r="B9" s="509" t="s">
        <v>196</v>
      </c>
      <c r="C9" s="508">
        <v>11</v>
      </c>
      <c r="D9" s="508">
        <v>5</v>
      </c>
      <c r="E9" s="508">
        <v>4</v>
      </c>
      <c r="F9" s="508">
        <v>2</v>
      </c>
      <c r="G9" s="508">
        <v>0</v>
      </c>
      <c r="H9" s="463">
        <v>0</v>
      </c>
      <c r="I9" s="463">
        <v>1</v>
      </c>
      <c r="J9" s="146"/>
    </row>
    <row r="10" spans="1:10" x14ac:dyDescent="0.2">
      <c r="B10" s="509" t="s">
        <v>197</v>
      </c>
      <c r="C10" s="508">
        <v>11</v>
      </c>
      <c r="D10" s="508">
        <v>5</v>
      </c>
      <c r="E10" s="508">
        <v>4</v>
      </c>
      <c r="F10" s="508">
        <v>2</v>
      </c>
      <c r="G10" s="508">
        <v>0</v>
      </c>
      <c r="H10" s="463">
        <v>0</v>
      </c>
      <c r="I10" s="463">
        <v>1</v>
      </c>
      <c r="J10" s="146"/>
    </row>
    <row r="11" spans="1:10" x14ac:dyDescent="0.2">
      <c r="B11" s="31"/>
      <c r="C11" s="30"/>
      <c r="D11" s="30"/>
      <c r="E11" s="30"/>
      <c r="F11" s="146"/>
      <c r="G11" s="146"/>
      <c r="H11" s="146"/>
      <c r="I11" s="146"/>
      <c r="J11" s="146"/>
    </row>
    <row r="12" spans="1:10" x14ac:dyDescent="0.2">
      <c r="B12" s="31"/>
      <c r="C12" s="30"/>
      <c r="D12" s="30"/>
      <c r="E12" s="30"/>
      <c r="F12" s="146"/>
      <c r="G12" s="146"/>
      <c r="H12" s="146"/>
      <c r="I12" s="146"/>
      <c r="J12" s="146"/>
    </row>
    <row r="13" spans="1:10" x14ac:dyDescent="0.2">
      <c r="B13" s="31"/>
      <c r="C13" s="30"/>
      <c r="D13" s="30"/>
      <c r="E13" s="30"/>
      <c r="F13" s="146"/>
      <c r="G13" s="146"/>
      <c r="H13" s="146"/>
      <c r="I13" s="146"/>
      <c r="J13" s="146"/>
    </row>
    <row r="14" spans="1:10" x14ac:dyDescent="0.2">
      <c r="A14" s="523"/>
      <c r="B14" s="32"/>
      <c r="C14" s="30"/>
      <c r="D14" s="30"/>
      <c r="E14" s="30"/>
      <c r="F14" s="146"/>
      <c r="G14" s="146"/>
      <c r="H14" s="146"/>
      <c r="I14" s="146"/>
      <c r="J14" s="146"/>
    </row>
    <row r="15" spans="1:10" s="149" customFormat="1" x14ac:dyDescent="0.2">
      <c r="A15" s="146"/>
      <c r="B15" s="148"/>
      <c r="C15" s="148"/>
      <c r="D15" s="148"/>
      <c r="E15" s="148"/>
    </row>
    <row r="16" spans="1:10" ht="24.95" customHeight="1" x14ac:dyDescent="0.2">
      <c r="A16" s="147">
        <v>1</v>
      </c>
      <c r="B16" s="261" t="s">
        <v>198</v>
      </c>
      <c r="C16" s="264"/>
      <c r="D16" s="263"/>
      <c r="E16" s="30"/>
      <c r="F16" s="146"/>
      <c r="G16" s="146"/>
      <c r="H16" s="146"/>
      <c r="I16" s="146"/>
      <c r="J16" s="146"/>
    </row>
    <row r="17" spans="2:10" x14ac:dyDescent="0.2">
      <c r="B17" s="522" t="s">
        <v>53</v>
      </c>
      <c r="C17" s="158"/>
      <c r="D17" s="158"/>
      <c r="E17" s="158"/>
      <c r="F17" s="154"/>
      <c r="G17" s="146"/>
      <c r="H17" s="146"/>
      <c r="I17" s="146"/>
      <c r="J17" s="146"/>
    </row>
    <row r="18" spans="2:10" x14ac:dyDescent="0.2">
      <c r="B18" s="184"/>
      <c r="C18" s="158"/>
      <c r="D18" s="158"/>
      <c r="E18" s="158"/>
      <c r="F18" s="154"/>
      <c r="G18" s="146"/>
      <c r="H18" s="146"/>
      <c r="I18" s="146"/>
      <c r="J18" s="146"/>
    </row>
    <row r="19" spans="2:10" x14ac:dyDescent="0.2">
      <c r="B19" s="31"/>
      <c r="C19" s="612" t="s">
        <v>97</v>
      </c>
      <c r="D19" s="612"/>
      <c r="E19" s="612"/>
      <c r="F19" s="612"/>
      <c r="G19" s="612"/>
      <c r="H19" s="612"/>
      <c r="I19" s="612"/>
      <c r="J19" s="146"/>
    </row>
    <row r="20" spans="2:10" ht="25.5" x14ac:dyDescent="0.2">
      <c r="B20" s="29" t="s">
        <v>108</v>
      </c>
      <c r="C20" s="205" t="s">
        <v>78</v>
      </c>
      <c r="D20" s="201" t="s">
        <v>79</v>
      </c>
      <c r="E20" s="206" t="s">
        <v>80</v>
      </c>
      <c r="F20" s="207" t="s">
        <v>81</v>
      </c>
      <c r="G20" s="208" t="s">
        <v>82</v>
      </c>
      <c r="H20" s="209" t="s">
        <v>83</v>
      </c>
      <c r="I20" s="210" t="s">
        <v>45</v>
      </c>
      <c r="J20" s="146"/>
    </row>
    <row r="21" spans="2:10" x14ac:dyDescent="0.2">
      <c r="B21" s="509">
        <v>2007</v>
      </c>
      <c r="C21" s="510">
        <v>5</v>
      </c>
      <c r="D21" s="510">
        <v>11</v>
      </c>
      <c r="E21" s="510">
        <v>1</v>
      </c>
      <c r="F21" s="510">
        <v>3</v>
      </c>
      <c r="G21" s="510">
        <v>3</v>
      </c>
      <c r="H21" s="510">
        <v>0</v>
      </c>
      <c r="I21" s="510">
        <v>0</v>
      </c>
      <c r="J21" s="146"/>
    </row>
    <row r="22" spans="2:10" x14ac:dyDescent="0.2">
      <c r="B22" s="509">
        <v>2008</v>
      </c>
      <c r="C22" s="510">
        <v>4</v>
      </c>
      <c r="D22" s="510">
        <v>12</v>
      </c>
      <c r="E22" s="510">
        <v>1</v>
      </c>
      <c r="F22" s="510">
        <v>4</v>
      </c>
      <c r="G22" s="510">
        <v>2</v>
      </c>
      <c r="H22" s="510">
        <v>0</v>
      </c>
      <c r="I22" s="510">
        <v>0</v>
      </c>
      <c r="J22" s="146"/>
    </row>
    <row r="23" spans="2:10" x14ac:dyDescent="0.2">
      <c r="B23" s="509">
        <v>2009</v>
      </c>
      <c r="C23" s="510">
        <v>4</v>
      </c>
      <c r="D23" s="510">
        <v>12</v>
      </c>
      <c r="E23" s="510">
        <v>0</v>
      </c>
      <c r="F23" s="510">
        <v>5</v>
      </c>
      <c r="G23" s="510">
        <v>2</v>
      </c>
      <c r="H23" s="510">
        <v>0</v>
      </c>
      <c r="I23" s="510">
        <v>0</v>
      </c>
      <c r="J23" s="146"/>
    </row>
    <row r="24" spans="2:10" x14ac:dyDescent="0.2">
      <c r="B24" s="509">
        <v>2010</v>
      </c>
      <c r="C24" s="510">
        <v>5</v>
      </c>
      <c r="D24" s="510">
        <v>11</v>
      </c>
      <c r="E24" s="510">
        <v>1</v>
      </c>
      <c r="F24" s="510">
        <v>4</v>
      </c>
      <c r="G24" s="510">
        <v>2</v>
      </c>
      <c r="H24" s="510">
        <v>0</v>
      </c>
      <c r="I24" s="510">
        <v>0</v>
      </c>
      <c r="J24" s="146"/>
    </row>
    <row r="25" spans="2:10" x14ac:dyDescent="0.2">
      <c r="B25" s="509">
        <v>2011</v>
      </c>
      <c r="C25" s="510">
        <v>6</v>
      </c>
      <c r="D25" s="510">
        <v>10</v>
      </c>
      <c r="E25" s="510">
        <v>1</v>
      </c>
      <c r="F25" s="510">
        <v>4</v>
      </c>
      <c r="G25" s="510">
        <v>2</v>
      </c>
      <c r="H25" s="510">
        <v>0</v>
      </c>
      <c r="I25" s="510">
        <v>0</v>
      </c>
      <c r="J25" s="146"/>
    </row>
    <row r="26" spans="2:10" x14ac:dyDescent="0.2">
      <c r="B26" s="150"/>
      <c r="C26" s="30"/>
      <c r="D26" s="30"/>
      <c r="E26" s="151"/>
      <c r="F26" s="146"/>
      <c r="G26" s="146"/>
      <c r="H26" s="146"/>
      <c r="I26" s="146"/>
      <c r="J26" s="146"/>
    </row>
    <row r="27" spans="2:10" x14ac:dyDescent="0.2">
      <c r="B27" s="150"/>
      <c r="C27" s="30"/>
      <c r="D27" s="30"/>
      <c r="E27" s="151"/>
      <c r="F27" s="146"/>
      <c r="G27" s="146"/>
      <c r="H27" s="146"/>
      <c r="I27" s="146"/>
      <c r="J27" s="146"/>
    </row>
    <row r="28" spans="2:10" x14ac:dyDescent="0.2">
      <c r="B28" s="150"/>
      <c r="C28" s="30"/>
      <c r="D28" s="30"/>
      <c r="E28" s="151"/>
      <c r="F28" s="146"/>
      <c r="G28" s="146"/>
      <c r="H28" s="146"/>
      <c r="I28" s="146"/>
      <c r="J28" s="146"/>
    </row>
    <row r="29" spans="2:10" x14ac:dyDescent="0.2">
      <c r="B29" s="150"/>
      <c r="C29" s="30"/>
      <c r="D29" s="30"/>
      <c r="E29" s="151"/>
      <c r="F29" s="146"/>
      <c r="G29" s="146"/>
      <c r="H29" s="146"/>
      <c r="I29" s="146"/>
      <c r="J29" s="146"/>
    </row>
    <row r="30" spans="2:10" x14ac:dyDescent="0.2">
      <c r="B30" s="150"/>
      <c r="C30" s="30"/>
      <c r="D30" s="30"/>
      <c r="E30" s="151"/>
      <c r="F30" s="146"/>
      <c r="G30" s="146"/>
      <c r="H30" s="146"/>
      <c r="I30" s="146"/>
      <c r="J30" s="146"/>
    </row>
    <row r="31" spans="2:10" x14ac:dyDescent="0.2">
      <c r="B31" s="150"/>
      <c r="C31" s="30"/>
      <c r="D31" s="30"/>
      <c r="E31" s="151"/>
      <c r="F31" s="146"/>
      <c r="G31" s="146"/>
      <c r="H31" s="146"/>
      <c r="I31" s="146"/>
      <c r="J31" s="146"/>
    </row>
    <row r="32" spans="2:10" x14ac:dyDescent="0.2">
      <c r="B32" s="150"/>
      <c r="C32" s="30"/>
      <c r="D32" s="30"/>
      <c r="E32" s="151"/>
      <c r="F32" s="146"/>
      <c r="G32" s="146"/>
      <c r="H32" s="146"/>
      <c r="I32" s="146"/>
      <c r="J32" s="146"/>
    </row>
    <row r="33" spans="1:10" x14ac:dyDescent="0.2">
      <c r="B33" s="150"/>
      <c r="C33" s="30"/>
      <c r="D33" s="30"/>
      <c r="E33" s="151"/>
      <c r="F33" s="146"/>
      <c r="G33" s="146"/>
      <c r="H33" s="146"/>
      <c r="I33" s="146"/>
      <c r="J33" s="146"/>
    </row>
    <row r="34" spans="1:10" x14ac:dyDescent="0.2">
      <c r="A34" s="523"/>
      <c r="B34" s="524"/>
      <c r="C34" s="30"/>
      <c r="D34" s="30"/>
      <c r="E34" s="151"/>
      <c r="F34" s="146"/>
      <c r="G34" s="146"/>
      <c r="H34" s="146"/>
      <c r="I34" s="146"/>
      <c r="J34" s="146"/>
    </row>
    <row r="35" spans="1:10" s="149" customFormat="1" x14ac:dyDescent="0.2">
      <c r="A35" s="146"/>
      <c r="B35" s="152"/>
      <c r="C35" s="148"/>
      <c r="D35" s="148"/>
      <c r="E35" s="153"/>
    </row>
    <row r="36" spans="1:10" ht="24.95" customHeight="1" x14ac:dyDescent="0.2">
      <c r="A36" s="497">
        <v>1</v>
      </c>
      <c r="B36" s="261" t="s">
        <v>193</v>
      </c>
      <c r="C36" s="264"/>
      <c r="D36" s="263"/>
      <c r="E36" s="151"/>
      <c r="F36" s="146"/>
      <c r="G36" s="146"/>
      <c r="H36" s="146"/>
      <c r="I36" s="146"/>
      <c r="J36" s="146"/>
    </row>
    <row r="37" spans="1:10" x14ac:dyDescent="0.2">
      <c r="B37" s="522" t="s">
        <v>53</v>
      </c>
      <c r="C37" s="30"/>
      <c r="D37" s="30"/>
      <c r="E37" s="151"/>
      <c r="F37" s="146"/>
      <c r="G37" s="154"/>
      <c r="H37" s="146"/>
      <c r="I37" s="146"/>
      <c r="J37" s="146"/>
    </row>
    <row r="38" spans="1:10" x14ac:dyDescent="0.2">
      <c r="B38" s="184"/>
      <c r="C38" s="30"/>
      <c r="D38" s="30"/>
      <c r="E38" s="151"/>
      <c r="F38" s="146"/>
      <c r="G38" s="154"/>
      <c r="H38" s="146"/>
      <c r="I38" s="146"/>
      <c r="J38" s="146"/>
    </row>
    <row r="39" spans="1:10" x14ac:dyDescent="0.2">
      <c r="B39" s="31"/>
      <c r="C39" s="613" t="s">
        <v>98</v>
      </c>
      <c r="D39" s="613"/>
      <c r="E39" s="613"/>
      <c r="F39" s="613"/>
      <c r="G39" s="154"/>
      <c r="H39" s="146"/>
      <c r="I39" s="146"/>
      <c r="J39" s="146"/>
    </row>
    <row r="40" spans="1:10" ht="25.5" x14ac:dyDescent="0.2">
      <c r="B40" s="29" t="s">
        <v>109</v>
      </c>
      <c r="C40" s="212" t="s">
        <v>94</v>
      </c>
      <c r="D40" s="215" t="s">
        <v>84</v>
      </c>
      <c r="E40" s="214" t="s">
        <v>95</v>
      </c>
      <c r="F40" s="213" t="s">
        <v>58</v>
      </c>
      <c r="G40" s="94"/>
      <c r="H40" s="146"/>
      <c r="I40" s="146"/>
      <c r="J40" s="146"/>
    </row>
    <row r="41" spans="1:10" x14ac:dyDescent="0.2">
      <c r="B41" s="509">
        <v>2007</v>
      </c>
      <c r="C41" s="510">
        <v>13</v>
      </c>
      <c r="D41" s="510">
        <v>5</v>
      </c>
      <c r="E41" s="510">
        <v>2</v>
      </c>
      <c r="F41" s="510">
        <v>3</v>
      </c>
      <c r="G41" s="95"/>
      <c r="H41" s="83"/>
      <c r="I41" s="83"/>
      <c r="J41" s="146"/>
    </row>
    <row r="42" spans="1:10" x14ac:dyDescent="0.2">
      <c r="B42" s="509">
        <v>2008</v>
      </c>
      <c r="C42" s="510">
        <v>12</v>
      </c>
      <c r="D42" s="510">
        <v>6</v>
      </c>
      <c r="E42" s="510">
        <v>2</v>
      </c>
      <c r="F42" s="510">
        <v>3</v>
      </c>
      <c r="G42" s="95"/>
      <c r="H42" s="83"/>
      <c r="I42" s="83"/>
      <c r="J42" s="146"/>
    </row>
    <row r="43" spans="1:10" x14ac:dyDescent="0.2">
      <c r="B43" s="509">
        <v>2009</v>
      </c>
      <c r="C43" s="510">
        <v>12</v>
      </c>
      <c r="D43" s="510">
        <v>5</v>
      </c>
      <c r="E43" s="510">
        <v>3</v>
      </c>
      <c r="F43" s="510">
        <v>3</v>
      </c>
      <c r="G43" s="95"/>
      <c r="H43" s="83"/>
      <c r="I43" s="83"/>
      <c r="J43" s="146"/>
    </row>
    <row r="44" spans="1:10" x14ac:dyDescent="0.2">
      <c r="B44" s="509">
        <v>2010</v>
      </c>
      <c r="C44" s="510">
        <v>14</v>
      </c>
      <c r="D44" s="510">
        <v>4</v>
      </c>
      <c r="E44" s="510">
        <v>3</v>
      </c>
      <c r="F44" s="510">
        <v>2</v>
      </c>
      <c r="G44" s="95"/>
      <c r="H44" s="83"/>
      <c r="I44" s="83"/>
      <c r="J44" s="146"/>
    </row>
    <row r="45" spans="1:10" x14ac:dyDescent="0.2">
      <c r="B45" s="509">
        <v>2011</v>
      </c>
      <c r="C45" s="85" t="s">
        <v>322</v>
      </c>
      <c r="D45" s="85" t="s">
        <v>322</v>
      </c>
      <c r="E45" s="85" t="s">
        <v>322</v>
      </c>
      <c r="F45" s="85" t="s">
        <v>322</v>
      </c>
      <c r="G45" s="95"/>
      <c r="H45" s="83"/>
      <c r="I45" s="83"/>
      <c r="J45" s="146"/>
    </row>
    <row r="46" spans="1:10" x14ac:dyDescent="0.2">
      <c r="B46" s="150"/>
      <c r="C46" s="30"/>
      <c r="D46" s="30"/>
      <c r="E46" s="151"/>
      <c r="F46" s="146"/>
      <c r="G46" s="154"/>
      <c r="H46" s="146"/>
      <c r="I46" s="146"/>
      <c r="J46" s="146"/>
    </row>
    <row r="47" spans="1:10" x14ac:dyDescent="0.2">
      <c r="B47" s="150"/>
      <c r="C47" s="30"/>
      <c r="D47" s="30"/>
      <c r="E47" s="151"/>
      <c r="F47" s="146"/>
      <c r="G47" s="154"/>
      <c r="H47" s="146"/>
      <c r="I47" s="146"/>
      <c r="J47" s="146"/>
    </row>
    <row r="48" spans="1:10" x14ac:dyDescent="0.2">
      <c r="B48" s="150"/>
      <c r="C48" s="30"/>
      <c r="D48" s="30"/>
      <c r="E48" s="151"/>
      <c r="F48" s="146"/>
      <c r="G48" s="146"/>
      <c r="H48" s="146"/>
      <c r="I48" s="146"/>
      <c r="J48" s="146"/>
    </row>
    <row r="49" spans="1:10" x14ac:dyDescent="0.2">
      <c r="B49" s="31"/>
      <c r="C49" s="30"/>
      <c r="D49" s="30"/>
      <c r="E49" s="30"/>
      <c r="F49" s="146"/>
      <c r="G49" s="146"/>
      <c r="H49" s="146"/>
      <c r="I49" s="146"/>
      <c r="J49" s="146"/>
    </row>
    <row r="50" spans="1:10" x14ac:dyDescent="0.2">
      <c r="B50" s="31"/>
      <c r="C50" s="30"/>
      <c r="D50" s="30"/>
      <c r="E50" s="30"/>
      <c r="F50" s="146"/>
      <c r="G50" s="146"/>
      <c r="H50" s="146"/>
      <c r="I50" s="146"/>
      <c r="J50" s="146"/>
    </row>
    <row r="51" spans="1:10" x14ac:dyDescent="0.2">
      <c r="A51" s="523"/>
      <c r="B51" s="32"/>
      <c r="C51" s="30"/>
      <c r="D51" s="30"/>
      <c r="E51" s="30"/>
      <c r="F51" s="146"/>
      <c r="G51" s="146"/>
      <c r="H51" s="146"/>
      <c r="I51" s="146"/>
      <c r="J51" s="146"/>
    </row>
    <row r="52" spans="1:10" s="149" customFormat="1" x14ac:dyDescent="0.2">
      <c r="A52" s="146"/>
      <c r="B52" s="155"/>
      <c r="C52" s="155"/>
      <c r="D52" s="155"/>
      <c r="E52" s="155"/>
      <c r="F52" s="156"/>
      <c r="G52" s="156"/>
    </row>
    <row r="53" spans="1:10" ht="24.95" customHeight="1" x14ac:dyDescent="0.2">
      <c r="A53" s="147">
        <v>1</v>
      </c>
      <c r="B53" s="261" t="s">
        <v>153</v>
      </c>
      <c r="C53" s="264"/>
      <c r="D53" s="264"/>
      <c r="E53" s="264"/>
      <c r="F53" s="275"/>
      <c r="G53" s="154"/>
      <c r="H53" s="146"/>
      <c r="I53" s="146"/>
      <c r="J53" s="146"/>
    </row>
    <row r="54" spans="1:10" x14ac:dyDescent="0.2">
      <c r="B54" s="522" t="s">
        <v>53</v>
      </c>
      <c r="C54" s="158"/>
      <c r="D54" s="158"/>
      <c r="E54" s="158"/>
      <c r="F54" s="154"/>
      <c r="G54" s="154"/>
      <c r="H54" s="146"/>
      <c r="I54" s="146"/>
      <c r="J54" s="146"/>
    </row>
    <row r="55" spans="1:10" x14ac:dyDescent="0.2">
      <c r="B55" s="184"/>
      <c r="C55" s="158"/>
      <c r="D55" s="158"/>
      <c r="E55" s="158"/>
      <c r="F55" s="154"/>
      <c r="G55" s="154"/>
      <c r="H55" s="146"/>
      <c r="I55" s="146"/>
      <c r="J55" s="146"/>
    </row>
    <row r="56" spans="1:10" x14ac:dyDescent="0.2">
      <c r="B56" s="31"/>
      <c r="C56" s="614" t="s">
        <v>99</v>
      </c>
      <c r="D56" s="614"/>
      <c r="E56" s="614"/>
      <c r="F56" s="614"/>
      <c r="G56" s="614"/>
      <c r="H56" s="146"/>
      <c r="I56" s="146"/>
      <c r="J56" s="146"/>
    </row>
    <row r="57" spans="1:10" ht="25.5" x14ac:dyDescent="0.2">
      <c r="B57" s="29" t="s">
        <v>110</v>
      </c>
      <c r="C57" s="143" t="s">
        <v>12</v>
      </c>
      <c r="D57" s="143" t="s">
        <v>13</v>
      </c>
      <c r="E57" s="143" t="s">
        <v>14</v>
      </c>
      <c r="F57" s="143" t="s">
        <v>15</v>
      </c>
      <c r="G57" s="143" t="s">
        <v>16</v>
      </c>
      <c r="H57" s="154"/>
      <c r="I57" s="146"/>
      <c r="J57" s="146"/>
    </row>
    <row r="58" spans="1:10" x14ac:dyDescent="0.2">
      <c r="B58" s="229">
        <v>2004</v>
      </c>
      <c r="C58" s="216">
        <v>0</v>
      </c>
      <c r="D58" s="216">
        <v>3</v>
      </c>
      <c r="E58" s="216">
        <v>0</v>
      </c>
      <c r="F58" s="216">
        <v>12</v>
      </c>
      <c r="G58" s="216">
        <v>8</v>
      </c>
      <c r="H58" s="154"/>
      <c r="I58" s="146"/>
      <c r="J58" s="146"/>
    </row>
    <row r="59" spans="1:10" x14ac:dyDescent="0.2">
      <c r="B59" s="229">
        <v>2006</v>
      </c>
      <c r="C59" s="216">
        <v>0</v>
      </c>
      <c r="D59" s="216">
        <v>3</v>
      </c>
      <c r="E59" s="216">
        <v>2</v>
      </c>
      <c r="F59" s="216">
        <v>9</v>
      </c>
      <c r="G59" s="216">
        <v>9</v>
      </c>
      <c r="H59" s="154"/>
      <c r="I59" s="146"/>
      <c r="J59" s="146"/>
    </row>
    <row r="60" spans="1:10" x14ac:dyDescent="0.2">
      <c r="B60" s="229">
        <v>2008</v>
      </c>
      <c r="C60" s="216">
        <v>2</v>
      </c>
      <c r="D60" s="216">
        <v>1</v>
      </c>
      <c r="E60" s="216">
        <v>2</v>
      </c>
      <c r="F60" s="216">
        <v>9</v>
      </c>
      <c r="G60" s="216">
        <v>9</v>
      </c>
      <c r="H60" s="154"/>
      <c r="I60" s="146"/>
      <c r="J60" s="146"/>
    </row>
    <row r="61" spans="1:10" x14ac:dyDescent="0.2">
      <c r="B61" s="229">
        <v>2010</v>
      </c>
      <c r="C61" s="216"/>
      <c r="D61" s="216"/>
      <c r="E61" s="216"/>
      <c r="F61" s="216"/>
      <c r="G61" s="216"/>
      <c r="H61" s="154"/>
      <c r="I61" s="146"/>
      <c r="J61" s="146"/>
    </row>
    <row r="62" spans="1:10" x14ac:dyDescent="0.2">
      <c r="B62" s="229">
        <v>2012</v>
      </c>
      <c r="C62" s="216"/>
      <c r="D62" s="216"/>
      <c r="E62" s="216"/>
      <c r="F62" s="216"/>
      <c r="G62" s="216"/>
      <c r="H62" s="154"/>
      <c r="I62" s="146"/>
      <c r="J62" s="146"/>
    </row>
    <row r="63" spans="1:10" x14ac:dyDescent="0.2">
      <c r="B63" s="160"/>
      <c r="C63" s="159"/>
      <c r="D63" s="159"/>
      <c r="E63" s="159"/>
      <c r="F63" s="159"/>
      <c r="G63" s="154"/>
      <c r="H63" s="154"/>
      <c r="I63" s="146"/>
      <c r="J63" s="146"/>
    </row>
    <row r="64" spans="1:10" x14ac:dyDescent="0.2">
      <c r="B64" s="31"/>
      <c r="C64" s="30"/>
      <c r="D64" s="30"/>
      <c r="E64" s="30"/>
      <c r="F64" s="30"/>
      <c r="G64" s="154"/>
      <c r="H64" s="146"/>
      <c r="I64" s="146"/>
      <c r="J64" s="146"/>
    </row>
    <row r="65" spans="1:15" x14ac:dyDescent="0.2">
      <c r="B65" s="160"/>
      <c r="C65" s="158"/>
      <c r="D65" s="158"/>
      <c r="E65" s="158"/>
      <c r="F65" s="154"/>
      <c r="G65" s="154"/>
      <c r="H65" s="146"/>
      <c r="I65" s="146"/>
      <c r="J65" s="146"/>
    </row>
    <row r="66" spans="1:15" x14ac:dyDescent="0.2">
      <c r="B66" s="160"/>
      <c r="C66" s="158"/>
      <c r="D66" s="158"/>
      <c r="E66" s="158"/>
      <c r="F66" s="154"/>
      <c r="G66" s="154"/>
      <c r="H66" s="146"/>
      <c r="I66" s="146"/>
      <c r="J66" s="146"/>
    </row>
    <row r="67" spans="1:15" s="163" customFormat="1" x14ac:dyDescent="0.2">
      <c r="A67" s="523"/>
      <c r="B67" s="166"/>
      <c r="C67" s="161"/>
      <c r="D67" s="161"/>
      <c r="E67" s="161"/>
      <c r="F67" s="162"/>
      <c r="G67" s="162"/>
    </row>
    <row r="68" spans="1:15" x14ac:dyDescent="0.2">
      <c r="B68" s="158"/>
      <c r="C68" s="158"/>
      <c r="D68" s="158"/>
      <c r="E68" s="158"/>
      <c r="F68" s="154"/>
      <c r="G68" s="154"/>
      <c r="H68" s="146"/>
      <c r="I68" s="146"/>
      <c r="J68" s="146"/>
      <c r="L68" s="158"/>
    </row>
    <row r="69" spans="1:15" ht="24.95" customHeight="1" x14ac:dyDescent="0.2">
      <c r="A69" s="147">
        <v>1</v>
      </c>
      <c r="B69" s="217" t="s">
        <v>199</v>
      </c>
      <c r="C69" s="218"/>
      <c r="D69" s="218"/>
      <c r="E69" s="218"/>
      <c r="F69" s="219"/>
      <c r="G69" s="154"/>
      <c r="H69" s="146"/>
      <c r="I69" s="146"/>
      <c r="J69" s="146"/>
      <c r="K69" s="158"/>
      <c r="L69" s="164"/>
      <c r="M69" s="158"/>
      <c r="N69" s="158"/>
      <c r="O69" s="158"/>
    </row>
    <row r="70" spans="1:15" x14ac:dyDescent="0.2">
      <c r="B70" s="522" t="s">
        <v>53</v>
      </c>
      <c r="C70" s="158"/>
      <c r="D70" s="27"/>
      <c r="E70" s="158"/>
      <c r="F70" s="154"/>
      <c r="G70" s="154"/>
      <c r="H70" s="146"/>
      <c r="I70" s="146"/>
      <c r="J70" s="146"/>
      <c r="K70" s="158"/>
      <c r="L70" s="164"/>
      <c r="M70" s="132"/>
      <c r="N70" s="132"/>
      <c r="O70" s="164"/>
    </row>
    <row r="71" spans="1:15" x14ac:dyDescent="0.2">
      <c r="B71" s="184"/>
      <c r="C71" s="158"/>
      <c r="D71" s="27"/>
      <c r="E71" s="158"/>
      <c r="F71" s="154"/>
      <c r="G71" s="154"/>
      <c r="H71" s="146"/>
      <c r="I71" s="146"/>
      <c r="J71" s="146"/>
      <c r="K71" s="158"/>
      <c r="L71" s="164"/>
      <c r="M71" s="132"/>
      <c r="N71" s="132"/>
      <c r="O71" s="164"/>
    </row>
    <row r="72" spans="1:15" x14ac:dyDescent="0.2">
      <c r="B72" s="31"/>
      <c r="C72" s="615" t="s">
        <v>100</v>
      </c>
      <c r="D72" s="615"/>
      <c r="E72" s="615"/>
      <c r="F72" s="615"/>
      <c r="G72" s="615"/>
      <c r="H72" s="158"/>
      <c r="I72" s="146"/>
      <c r="J72" s="146"/>
      <c r="K72" s="158"/>
      <c r="L72" s="164"/>
      <c r="M72" s="132"/>
      <c r="N72" s="132"/>
      <c r="O72" s="164"/>
    </row>
    <row r="73" spans="1:15" ht="25.5" x14ac:dyDescent="0.2">
      <c r="B73" s="29" t="s">
        <v>111</v>
      </c>
      <c r="C73" s="220" t="s">
        <v>85</v>
      </c>
      <c r="D73" s="221" t="s">
        <v>86</v>
      </c>
      <c r="E73" s="222" t="s">
        <v>87</v>
      </c>
      <c r="F73" s="201" t="s">
        <v>88</v>
      </c>
      <c r="G73" s="223" t="s">
        <v>46</v>
      </c>
      <c r="H73" s="158"/>
      <c r="I73" s="146"/>
      <c r="J73" s="146"/>
      <c r="K73" s="158"/>
      <c r="L73" s="164"/>
      <c r="M73" s="132"/>
      <c r="N73" s="132"/>
      <c r="O73" s="164"/>
    </row>
    <row r="74" spans="1:15" x14ac:dyDescent="0.2">
      <c r="B74" s="236">
        <v>2000</v>
      </c>
      <c r="C74" s="490">
        <v>0</v>
      </c>
      <c r="D74" s="491">
        <v>6</v>
      </c>
      <c r="E74" s="491">
        <v>16</v>
      </c>
      <c r="F74" s="491">
        <v>1</v>
      </c>
      <c r="G74" s="490">
        <v>0</v>
      </c>
      <c r="H74" s="154"/>
      <c r="I74" s="146"/>
      <c r="J74" s="146"/>
      <c r="K74" s="158"/>
      <c r="L74" s="164"/>
      <c r="M74" s="132"/>
      <c r="N74" s="132"/>
      <c r="O74" s="164"/>
    </row>
    <row r="75" spans="1:15" x14ac:dyDescent="0.2">
      <c r="B75" s="571" t="s">
        <v>343</v>
      </c>
      <c r="C75" s="564">
        <v>0</v>
      </c>
      <c r="D75" s="564">
        <v>6</v>
      </c>
      <c r="E75" s="564">
        <v>24</v>
      </c>
      <c r="F75" s="565">
        <v>5</v>
      </c>
      <c r="G75" s="565">
        <v>0</v>
      </c>
      <c r="H75" s="146"/>
      <c r="I75" s="146"/>
      <c r="J75" s="146"/>
      <c r="M75" s="132"/>
      <c r="N75" s="132"/>
    </row>
    <row r="76" spans="1:15" x14ac:dyDescent="0.2">
      <c r="B76" s="31"/>
      <c r="C76" s="158"/>
      <c r="D76" s="158"/>
      <c r="E76" s="158"/>
      <c r="F76" s="154"/>
      <c r="G76" s="154"/>
      <c r="H76" s="146"/>
      <c r="I76" s="146"/>
      <c r="J76" s="146"/>
    </row>
    <row r="77" spans="1:15" x14ac:dyDescent="0.2">
      <c r="A77" s="488"/>
      <c r="B77" s="525"/>
      <c r="C77" s="158"/>
      <c r="D77" s="158"/>
      <c r="E77" s="158"/>
      <c r="F77" s="154"/>
      <c r="G77" s="154"/>
      <c r="H77" s="146"/>
      <c r="I77" s="146"/>
      <c r="J77" s="146"/>
    </row>
    <row r="78" spans="1:15" x14ac:dyDescent="0.2">
      <c r="B78" s="160"/>
      <c r="C78" s="158"/>
      <c r="D78" s="185"/>
      <c r="E78" s="165"/>
      <c r="F78" s="154"/>
      <c r="G78" s="154"/>
      <c r="H78" s="146"/>
      <c r="I78" s="146"/>
      <c r="J78" s="146"/>
    </row>
    <row r="79" spans="1:15" x14ac:dyDescent="0.2">
      <c r="B79" s="160"/>
      <c r="C79" s="158"/>
      <c r="D79" s="84"/>
      <c r="E79" s="158"/>
      <c r="F79" s="154"/>
      <c r="G79" s="154"/>
      <c r="H79" s="146"/>
      <c r="I79" s="146"/>
      <c r="J79" s="146"/>
    </row>
    <row r="80" spans="1:15" x14ac:dyDescent="0.2">
      <c r="B80" s="160"/>
      <c r="C80" s="158"/>
      <c r="D80" s="84"/>
      <c r="E80" s="158"/>
      <c r="F80" s="154"/>
      <c r="G80" s="154"/>
      <c r="H80" s="146"/>
      <c r="I80" s="146"/>
      <c r="J80" s="146"/>
    </row>
    <row r="81" spans="1:10" x14ac:dyDescent="0.2">
      <c r="B81" s="160"/>
      <c r="C81" s="158"/>
      <c r="D81" s="158"/>
      <c r="E81" s="158"/>
      <c r="F81" s="154"/>
      <c r="G81" s="154"/>
      <c r="H81" s="146"/>
      <c r="I81" s="146"/>
      <c r="J81" s="146"/>
    </row>
    <row r="82" spans="1:10" x14ac:dyDescent="0.2">
      <c r="B82" s="160"/>
      <c r="C82" s="158"/>
      <c r="D82" s="158"/>
      <c r="E82" s="158"/>
      <c r="F82" s="154"/>
      <c r="G82" s="154"/>
      <c r="H82" s="146"/>
      <c r="I82" s="146"/>
      <c r="J82" s="146"/>
    </row>
    <row r="83" spans="1:10" x14ac:dyDescent="0.2">
      <c r="B83" s="160"/>
      <c r="C83" s="158"/>
      <c r="D83" s="158"/>
      <c r="E83" s="158"/>
      <c r="F83" s="154"/>
      <c r="G83" s="154"/>
      <c r="H83" s="146"/>
      <c r="I83" s="146"/>
      <c r="J83" s="146"/>
    </row>
    <row r="84" spans="1:10" s="163" customFormat="1" x14ac:dyDescent="0.2">
      <c r="A84" s="523"/>
      <c r="B84" s="166"/>
      <c r="C84" s="161"/>
      <c r="D84" s="161"/>
      <c r="E84" s="161"/>
      <c r="F84" s="162"/>
      <c r="G84" s="162"/>
    </row>
    <row r="85" spans="1:10" x14ac:dyDescent="0.2">
      <c r="B85" s="165"/>
      <c r="C85" s="27"/>
      <c r="D85" s="27"/>
      <c r="E85" s="27"/>
      <c r="F85" s="154"/>
      <c r="G85" s="154"/>
    </row>
    <row r="86" spans="1:10" ht="24.95" customHeight="1" x14ac:dyDescent="0.2">
      <c r="A86" s="147">
        <v>1</v>
      </c>
      <c r="B86" s="217" t="s">
        <v>317</v>
      </c>
      <c r="C86" s="225"/>
      <c r="D86" s="226"/>
      <c r="E86" s="226"/>
      <c r="F86" s="219"/>
      <c r="G86" s="154"/>
      <c r="H86" s="146"/>
      <c r="I86" s="146"/>
      <c r="J86" s="146"/>
    </row>
    <row r="87" spans="1:10" x14ac:dyDescent="0.2">
      <c r="B87" s="526"/>
      <c r="C87" s="167"/>
      <c r="D87" s="144"/>
      <c r="E87" s="167"/>
      <c r="F87" s="154"/>
      <c r="G87" s="154"/>
      <c r="H87" s="146"/>
      <c r="I87" s="146"/>
      <c r="J87" s="146"/>
    </row>
    <row r="88" spans="1:10" x14ac:dyDescent="0.2">
      <c r="B88" s="186"/>
      <c r="C88" s="167"/>
      <c r="D88" s="144"/>
      <c r="E88" s="167"/>
      <c r="F88" s="154"/>
      <c r="G88" s="154"/>
      <c r="H88" s="146"/>
      <c r="I88" s="146"/>
      <c r="J88" s="146"/>
    </row>
    <row r="89" spans="1:10" ht="25.5" x14ac:dyDescent="0.2">
      <c r="B89" s="29" t="s">
        <v>101</v>
      </c>
      <c r="C89" s="128" t="s">
        <v>102</v>
      </c>
      <c r="E89" s="167"/>
      <c r="F89" s="154"/>
      <c r="G89" s="154"/>
      <c r="H89" s="146"/>
      <c r="I89" s="146"/>
      <c r="J89" s="146"/>
    </row>
    <row r="90" spans="1:10" x14ac:dyDescent="0.2">
      <c r="B90" s="227">
        <v>2007</v>
      </c>
      <c r="C90" s="245">
        <v>1763</v>
      </c>
      <c r="D90" s="144"/>
      <c r="E90" s="167"/>
      <c r="F90" s="154"/>
      <c r="G90" s="154"/>
      <c r="H90" s="146"/>
      <c r="I90" s="146"/>
      <c r="J90" s="146"/>
    </row>
    <row r="91" spans="1:10" x14ac:dyDescent="0.2">
      <c r="B91" s="228">
        <v>2008</v>
      </c>
      <c r="C91" s="169">
        <v>1850</v>
      </c>
      <c r="D91" s="144"/>
      <c r="E91" s="167"/>
      <c r="F91" s="154"/>
      <c r="G91" s="154"/>
      <c r="H91" s="146"/>
      <c r="I91" s="146"/>
      <c r="J91" s="146"/>
    </row>
    <row r="92" spans="1:10" x14ac:dyDescent="0.2">
      <c r="B92" s="228">
        <v>2009</v>
      </c>
      <c r="C92" s="169">
        <v>1947</v>
      </c>
      <c r="D92" s="144"/>
      <c r="E92" s="167"/>
      <c r="F92" s="154"/>
      <c r="G92" s="154"/>
      <c r="H92" s="146"/>
      <c r="I92" s="146"/>
      <c r="J92" s="146"/>
    </row>
    <row r="93" spans="1:10" x14ac:dyDescent="0.2">
      <c r="B93" s="228">
        <v>2010</v>
      </c>
      <c r="C93" s="169">
        <v>1898</v>
      </c>
      <c r="D93" s="144"/>
      <c r="E93" s="167"/>
      <c r="F93" s="154"/>
      <c r="G93" s="154"/>
      <c r="H93" s="146"/>
      <c r="I93" s="146"/>
      <c r="J93" s="146"/>
    </row>
    <row r="94" spans="1:10" x14ac:dyDescent="0.2">
      <c r="B94" s="228">
        <v>2011</v>
      </c>
      <c r="C94" s="169" t="s">
        <v>322</v>
      </c>
      <c r="D94" s="144"/>
      <c r="E94" s="167"/>
      <c r="F94" s="154"/>
      <c r="G94" s="154"/>
      <c r="H94" s="146"/>
      <c r="I94" s="146"/>
      <c r="J94" s="146"/>
    </row>
    <row r="95" spans="1:10" x14ac:dyDescent="0.2">
      <c r="B95" s="527"/>
      <c r="C95" s="171"/>
      <c r="D95" s="144"/>
      <c r="E95" s="167"/>
      <c r="F95" s="154"/>
      <c r="G95" s="154"/>
      <c r="H95" s="146"/>
      <c r="I95" s="146"/>
      <c r="J95" s="146"/>
    </row>
    <row r="96" spans="1:10" x14ac:dyDescent="0.2">
      <c r="B96" s="527"/>
      <c r="C96" s="171"/>
      <c r="D96" s="144"/>
      <c r="E96" s="167"/>
      <c r="F96" s="154"/>
      <c r="G96" s="154"/>
      <c r="H96" s="146"/>
      <c r="I96" s="146"/>
      <c r="J96" s="146"/>
    </row>
    <row r="97" spans="1:10" s="154" customFormat="1" x14ac:dyDescent="0.2">
      <c r="B97" s="527"/>
      <c r="C97" s="171"/>
      <c r="D97" s="144"/>
      <c r="E97" s="167"/>
    </row>
    <row r="98" spans="1:10" s="163" customFormat="1" x14ac:dyDescent="0.2">
      <c r="A98" s="523"/>
      <c r="B98" s="187"/>
      <c r="C98" s="168"/>
      <c r="D98" s="145"/>
      <c r="E98" s="168"/>
      <c r="F98" s="162"/>
      <c r="G98" s="162"/>
    </row>
    <row r="99" spans="1:10" x14ac:dyDescent="0.2">
      <c r="B99" s="528"/>
      <c r="C99" s="167"/>
      <c r="D99" s="144"/>
      <c r="E99" s="167"/>
      <c r="F99" s="154"/>
      <c r="G99" s="154"/>
      <c r="H99" s="146"/>
      <c r="I99" s="146"/>
      <c r="J99" s="146"/>
    </row>
    <row r="100" spans="1:10" ht="24.95" customHeight="1" x14ac:dyDescent="0.2">
      <c r="A100" s="147">
        <v>1</v>
      </c>
      <c r="B100" s="217" t="s">
        <v>114</v>
      </c>
      <c r="C100" s="252"/>
      <c r="D100" s="253"/>
      <c r="E100" s="254"/>
      <c r="F100" s="154"/>
      <c r="G100" s="154"/>
      <c r="H100" s="146"/>
      <c r="I100" s="146"/>
      <c r="J100" s="146"/>
    </row>
    <row r="101" spans="1:10" ht="24.95" customHeight="1" x14ac:dyDescent="0.2">
      <c r="A101" s="147">
        <v>1</v>
      </c>
      <c r="B101" s="217" t="s">
        <v>115</v>
      </c>
      <c r="C101" s="252"/>
      <c r="D101" s="253"/>
      <c r="E101" s="254"/>
      <c r="F101" s="154"/>
      <c r="G101" s="154"/>
      <c r="H101" s="146"/>
      <c r="I101" s="146"/>
      <c r="J101" s="146"/>
    </row>
    <row r="102" spans="1:10" ht="24.95" customHeight="1" x14ac:dyDescent="0.2">
      <c r="A102" s="147">
        <v>1</v>
      </c>
      <c r="B102" s="217" t="s">
        <v>116</v>
      </c>
      <c r="C102" s="225"/>
      <c r="D102" s="255"/>
      <c r="E102" s="230"/>
      <c r="F102" s="154"/>
      <c r="G102" s="154"/>
      <c r="H102" s="146"/>
      <c r="I102" s="146"/>
      <c r="J102" s="146"/>
    </row>
    <row r="103" spans="1:10" ht="24.95" customHeight="1" x14ac:dyDescent="0.2">
      <c r="B103" s="246"/>
      <c r="C103" s="167"/>
      <c r="D103" s="224"/>
      <c r="E103" s="224"/>
      <c r="F103" s="154"/>
      <c r="G103" s="154"/>
      <c r="H103" s="146"/>
      <c r="I103" s="146"/>
      <c r="J103" s="146"/>
    </row>
    <row r="104" spans="1:10" ht="25.5" customHeight="1" x14ac:dyDescent="0.2">
      <c r="B104" s="31"/>
      <c r="C104" s="616" t="s">
        <v>103</v>
      </c>
      <c r="D104" s="616"/>
      <c r="E104" s="616"/>
      <c r="F104" s="154"/>
      <c r="G104" s="154"/>
      <c r="H104" s="146"/>
      <c r="I104" s="146"/>
      <c r="J104" s="146"/>
    </row>
    <row r="105" spans="1:10" ht="14.1" customHeight="1" x14ac:dyDescent="0.2">
      <c r="B105" s="513" t="s">
        <v>112</v>
      </c>
      <c r="C105" s="28" t="s">
        <v>57</v>
      </c>
      <c r="D105" s="128" t="s">
        <v>37</v>
      </c>
      <c r="E105" s="128" t="s">
        <v>38</v>
      </c>
      <c r="F105" s="154"/>
      <c r="G105" s="154"/>
      <c r="H105" s="146"/>
      <c r="I105" s="146"/>
      <c r="J105" s="146"/>
    </row>
    <row r="106" spans="1:10" ht="14.1" customHeight="1" x14ac:dyDescent="0.2">
      <c r="B106" s="236">
        <v>2007</v>
      </c>
      <c r="C106" s="560">
        <v>585778</v>
      </c>
      <c r="D106" s="560">
        <v>178561</v>
      </c>
      <c r="E106" s="560">
        <v>30437</v>
      </c>
      <c r="F106" s="154"/>
      <c r="G106" s="154"/>
      <c r="H106" s="146"/>
      <c r="I106" s="146"/>
      <c r="J106" s="146"/>
    </row>
    <row r="107" spans="1:10" ht="14.1" customHeight="1" x14ac:dyDescent="0.2">
      <c r="B107" s="236">
        <v>2008</v>
      </c>
      <c r="C107" s="560">
        <v>543664</v>
      </c>
      <c r="D107" s="560">
        <v>176097</v>
      </c>
      <c r="E107" s="560">
        <v>30109</v>
      </c>
      <c r="F107" s="154"/>
      <c r="G107" s="154"/>
      <c r="H107" s="146"/>
      <c r="I107" s="146"/>
      <c r="J107" s="146"/>
    </row>
    <row r="108" spans="1:10" ht="14.1" customHeight="1" x14ac:dyDescent="0.2">
      <c r="B108" s="236">
        <v>2009</v>
      </c>
      <c r="C108" s="560">
        <v>544184</v>
      </c>
      <c r="D108" s="560">
        <v>131682</v>
      </c>
      <c r="E108" s="560">
        <v>23249</v>
      </c>
      <c r="F108" s="154"/>
      <c r="G108" s="154"/>
      <c r="H108" s="146"/>
      <c r="I108" s="146"/>
      <c r="J108" s="146"/>
    </row>
    <row r="109" spans="1:10" ht="14.1" customHeight="1" x14ac:dyDescent="0.2">
      <c r="B109" s="236">
        <v>2010</v>
      </c>
      <c r="C109" s="560">
        <v>525645</v>
      </c>
      <c r="D109" s="560">
        <v>47095</v>
      </c>
      <c r="E109" s="560">
        <v>23707</v>
      </c>
      <c r="F109" s="154"/>
      <c r="G109" s="154"/>
      <c r="H109" s="146"/>
      <c r="I109" s="146"/>
      <c r="J109" s="146"/>
    </row>
    <row r="110" spans="1:10" ht="14.1" customHeight="1" x14ac:dyDescent="0.2">
      <c r="B110" s="236">
        <v>2011</v>
      </c>
      <c r="C110" s="247" t="s">
        <v>322</v>
      </c>
      <c r="D110" s="245" t="s">
        <v>322</v>
      </c>
      <c r="E110" s="245">
        <v>3438</v>
      </c>
      <c r="F110" s="154"/>
      <c r="G110" s="154"/>
      <c r="H110" s="146"/>
      <c r="I110" s="146"/>
      <c r="J110" s="146"/>
    </row>
    <row r="111" spans="1:10" x14ac:dyDescent="0.2">
      <c r="B111" s="177"/>
      <c r="C111" s="165"/>
      <c r="D111" s="165"/>
      <c r="E111" s="167"/>
      <c r="F111" s="154"/>
      <c r="G111" s="154"/>
      <c r="H111" s="146"/>
      <c r="I111" s="146"/>
      <c r="J111" s="146"/>
    </row>
    <row r="112" spans="1:10" x14ac:dyDescent="0.2">
      <c r="B112" s="160"/>
      <c r="C112" s="158"/>
      <c r="D112" s="158"/>
      <c r="E112" s="158"/>
      <c r="F112" s="154"/>
      <c r="G112" s="154"/>
      <c r="H112" s="146"/>
      <c r="I112" s="146"/>
      <c r="J112" s="146"/>
    </row>
    <row r="113" spans="1:10" x14ac:dyDescent="0.2">
      <c r="B113" s="160"/>
      <c r="C113" s="158"/>
      <c r="D113" s="158"/>
      <c r="E113" s="158"/>
      <c r="F113" s="154"/>
      <c r="G113" s="154"/>
      <c r="H113" s="146"/>
      <c r="I113" s="146"/>
      <c r="J113" s="146"/>
    </row>
    <row r="114" spans="1:10" x14ac:dyDescent="0.2">
      <c r="A114" s="523"/>
      <c r="B114" s="178"/>
      <c r="C114" s="27"/>
      <c r="D114" s="27"/>
      <c r="E114" s="27"/>
      <c r="F114" s="154"/>
      <c r="G114" s="154"/>
      <c r="H114" s="146"/>
      <c r="I114" s="146"/>
      <c r="J114" s="146"/>
    </row>
    <row r="115" spans="1:10" s="149" customFormat="1" x14ac:dyDescent="0.2">
      <c r="A115" s="146"/>
      <c r="B115" s="155"/>
      <c r="C115" s="155"/>
      <c r="D115" s="155"/>
      <c r="E115" s="155"/>
      <c r="F115" s="156"/>
      <c r="G115" s="156"/>
    </row>
    <row r="116" spans="1:10" ht="24.95" customHeight="1" x14ac:dyDescent="0.2">
      <c r="A116" s="147">
        <v>1</v>
      </c>
      <c r="B116" s="217" t="s">
        <v>313</v>
      </c>
      <c r="C116" s="231"/>
      <c r="D116" s="232"/>
      <c r="E116" s="218"/>
      <c r="F116" s="219"/>
      <c r="G116" s="154"/>
      <c r="H116" s="146"/>
      <c r="I116" s="146"/>
      <c r="J116" s="146"/>
    </row>
    <row r="117" spans="1:10" ht="24.95" customHeight="1" x14ac:dyDescent="0.2">
      <c r="A117" s="147">
        <v>1</v>
      </c>
      <c r="B117" s="238" t="s">
        <v>314</v>
      </c>
      <c r="C117" s="161"/>
      <c r="D117" s="239"/>
      <c r="E117" s="161"/>
      <c r="F117" s="240"/>
      <c r="G117" s="154"/>
      <c r="H117" s="146"/>
      <c r="I117" s="146"/>
      <c r="J117" s="146"/>
    </row>
    <row r="118" spans="1:10" ht="24.95" customHeight="1" x14ac:dyDescent="0.2">
      <c r="A118" s="147">
        <v>1</v>
      </c>
      <c r="B118" s="217" t="s">
        <v>315</v>
      </c>
      <c r="C118" s="218"/>
      <c r="D118" s="237"/>
      <c r="E118" s="218"/>
      <c r="F118" s="233"/>
      <c r="G118" s="154"/>
      <c r="H118" s="146"/>
      <c r="I118" s="146"/>
      <c r="J118" s="146"/>
    </row>
    <row r="119" spans="1:10" ht="24.95" customHeight="1" x14ac:dyDescent="0.2">
      <c r="B119" s="246"/>
      <c r="C119" s="158"/>
      <c r="D119" s="248"/>
      <c r="E119" s="158"/>
      <c r="F119" s="158"/>
      <c r="G119" s="154"/>
      <c r="H119" s="146"/>
      <c r="I119" s="146"/>
      <c r="J119" s="146"/>
    </row>
    <row r="120" spans="1:10" ht="25.5" customHeight="1" x14ac:dyDescent="0.2">
      <c r="B120" s="31"/>
      <c r="C120" s="617" t="s">
        <v>113</v>
      </c>
      <c r="D120" s="618"/>
      <c r="E120" s="619"/>
      <c r="F120" s="154"/>
      <c r="G120" s="154"/>
      <c r="H120" s="146"/>
      <c r="I120" s="146"/>
      <c r="J120" s="146"/>
    </row>
    <row r="121" spans="1:10" ht="25.5" x14ac:dyDescent="0.2">
      <c r="B121" s="463" t="s">
        <v>101</v>
      </c>
      <c r="C121" s="463" t="s">
        <v>292</v>
      </c>
      <c r="D121" s="463" t="s">
        <v>106</v>
      </c>
      <c r="E121" s="463" t="s">
        <v>291</v>
      </c>
      <c r="F121" s="167"/>
      <c r="H121" s="146"/>
      <c r="I121" s="146"/>
      <c r="J121" s="146"/>
    </row>
    <row r="122" spans="1:10" x14ac:dyDescent="0.2">
      <c r="B122" s="227">
        <v>2007</v>
      </c>
      <c r="C122" s="247">
        <v>352</v>
      </c>
      <c r="D122" s="247">
        <v>2073</v>
      </c>
      <c r="E122" s="247">
        <v>1453</v>
      </c>
      <c r="F122" s="167"/>
      <c r="H122" s="146"/>
      <c r="I122" s="146"/>
      <c r="J122" s="146"/>
    </row>
    <row r="123" spans="1:10" x14ac:dyDescent="0.2">
      <c r="B123" s="235">
        <v>2008</v>
      </c>
      <c r="C123" s="247">
        <v>376</v>
      </c>
      <c r="D123" s="247">
        <v>2130</v>
      </c>
      <c r="E123" s="247">
        <v>1488</v>
      </c>
      <c r="F123" s="170"/>
      <c r="G123" s="154"/>
      <c r="H123" s="146"/>
      <c r="I123" s="146"/>
      <c r="J123" s="146"/>
    </row>
    <row r="124" spans="1:10" x14ac:dyDescent="0.2">
      <c r="B124" s="235">
        <v>2009</v>
      </c>
      <c r="C124" s="247">
        <v>395</v>
      </c>
      <c r="D124" s="247">
        <v>2167</v>
      </c>
      <c r="E124" s="247">
        <v>1557</v>
      </c>
      <c r="F124" s="154"/>
      <c r="G124" s="154"/>
      <c r="H124" s="146"/>
      <c r="I124" s="146"/>
      <c r="J124" s="146"/>
    </row>
    <row r="125" spans="1:10" x14ac:dyDescent="0.2">
      <c r="B125" s="235">
        <v>2010</v>
      </c>
      <c r="C125" s="247">
        <v>382</v>
      </c>
      <c r="D125" s="247">
        <v>2286</v>
      </c>
      <c r="E125" s="247">
        <v>1615</v>
      </c>
      <c r="F125" s="154"/>
      <c r="G125" s="154"/>
      <c r="H125" s="146"/>
      <c r="I125" s="146"/>
      <c r="J125" s="146"/>
    </row>
    <row r="126" spans="1:10" x14ac:dyDescent="0.2">
      <c r="B126" s="235">
        <v>2011</v>
      </c>
      <c r="C126" s="143" t="s">
        <v>322</v>
      </c>
      <c r="D126" s="169" t="s">
        <v>322</v>
      </c>
      <c r="E126" s="169" t="s">
        <v>322</v>
      </c>
      <c r="F126" s="154"/>
      <c r="G126" s="154"/>
      <c r="H126" s="146"/>
      <c r="I126" s="146"/>
      <c r="J126" s="146"/>
    </row>
    <row r="127" spans="1:10" x14ac:dyDescent="0.2">
      <c r="B127" s="177"/>
      <c r="C127" s="167"/>
      <c r="D127" s="167"/>
      <c r="E127" s="167"/>
      <c r="F127" s="154"/>
      <c r="G127" s="154"/>
      <c r="H127" s="146"/>
      <c r="I127" s="146"/>
      <c r="J127" s="146"/>
    </row>
    <row r="128" spans="1:10" x14ac:dyDescent="0.2">
      <c r="B128" s="31"/>
      <c r="C128" s="167"/>
      <c r="D128" s="167"/>
      <c r="E128" s="167"/>
      <c r="F128" s="154"/>
      <c r="G128" s="154"/>
      <c r="H128" s="146"/>
      <c r="I128" s="146"/>
      <c r="J128" s="146"/>
    </row>
    <row r="129" spans="1:10" x14ac:dyDescent="0.2">
      <c r="B129" s="160"/>
      <c r="C129" s="158"/>
      <c r="D129" s="158"/>
      <c r="E129" s="158"/>
      <c r="F129" s="154"/>
      <c r="G129" s="154"/>
      <c r="H129" s="146"/>
      <c r="I129" s="146"/>
      <c r="J129" s="146"/>
    </row>
    <row r="130" spans="1:10" x14ac:dyDescent="0.2">
      <c r="A130" s="523"/>
      <c r="B130" s="529"/>
      <c r="C130" s="165"/>
      <c r="D130" s="165"/>
      <c r="E130" s="165"/>
      <c r="F130" s="154"/>
      <c r="G130" s="154"/>
      <c r="H130" s="146"/>
      <c r="I130" s="146"/>
      <c r="J130" s="146"/>
    </row>
    <row r="131" spans="1:10" s="149" customFormat="1" x14ac:dyDescent="0.2">
      <c r="A131" s="146"/>
      <c r="B131" s="155"/>
      <c r="C131" s="155"/>
      <c r="D131" s="155"/>
      <c r="E131" s="155"/>
      <c r="F131" s="156"/>
      <c r="G131" s="156"/>
    </row>
    <row r="132" spans="1:10" ht="24.95" customHeight="1" x14ac:dyDescent="0.2">
      <c r="A132" s="147">
        <v>2</v>
      </c>
      <c r="B132" s="217" t="s">
        <v>316</v>
      </c>
      <c r="C132" s="218"/>
      <c r="D132" s="218"/>
      <c r="E132" s="218"/>
      <c r="F132" s="219"/>
      <c r="G132" s="154"/>
      <c r="H132" s="336"/>
      <c r="I132" s="146"/>
      <c r="J132" s="146"/>
    </row>
    <row r="133" spans="1:10" x14ac:dyDescent="0.2">
      <c r="B133" s="160"/>
      <c r="C133" s="158"/>
      <c r="D133" s="158"/>
      <c r="E133" s="158"/>
      <c r="F133" s="154"/>
      <c r="G133" s="154"/>
      <c r="H133" s="146"/>
      <c r="I133" s="146"/>
      <c r="J133" s="146"/>
    </row>
    <row r="134" spans="1:10" ht="25.5" x14ac:dyDescent="0.2">
      <c r="B134" s="463" t="s">
        <v>101</v>
      </c>
      <c r="C134" s="234" t="s">
        <v>104</v>
      </c>
      <c r="D134" s="165"/>
      <c r="E134" s="165"/>
      <c r="F134" s="165"/>
      <c r="G134" s="146"/>
      <c r="H134" s="154"/>
      <c r="I134" s="146"/>
      <c r="J134" s="146"/>
    </row>
    <row r="135" spans="1:10" x14ac:dyDescent="0.2">
      <c r="B135" s="236" t="s">
        <v>39</v>
      </c>
      <c r="C135" s="128">
        <v>66</v>
      </c>
      <c r="D135" s="30"/>
      <c r="E135" s="30"/>
      <c r="F135" s="146"/>
      <c r="G135" s="154"/>
      <c r="H135" s="146"/>
      <c r="I135" s="146"/>
      <c r="J135" s="146"/>
    </row>
    <row r="136" spans="1:10" x14ac:dyDescent="0.2">
      <c r="B136" s="236" t="s">
        <v>40</v>
      </c>
      <c r="C136" s="128">
        <v>66</v>
      </c>
      <c r="D136" s="30"/>
      <c r="E136" s="30"/>
      <c r="F136" s="146"/>
      <c r="G136" s="154"/>
      <c r="H136" s="146"/>
      <c r="I136" s="146"/>
      <c r="J136" s="146"/>
    </row>
    <row r="137" spans="1:10" x14ac:dyDescent="0.2">
      <c r="B137" s="236">
        <v>2009</v>
      </c>
      <c r="C137" s="128">
        <v>65</v>
      </c>
      <c r="D137" s="30"/>
      <c r="E137" s="30"/>
      <c r="F137" s="146"/>
      <c r="G137" s="154"/>
      <c r="H137" s="146"/>
      <c r="I137" s="146"/>
      <c r="J137" s="146"/>
    </row>
    <row r="138" spans="1:10" x14ac:dyDescent="0.2">
      <c r="B138" s="236" t="s">
        <v>42</v>
      </c>
      <c r="C138" s="128" t="s">
        <v>322</v>
      </c>
      <c r="D138" s="30"/>
      <c r="E138" s="30"/>
      <c r="F138" s="146"/>
      <c r="G138" s="154"/>
      <c r="H138" s="146"/>
      <c r="I138" s="146"/>
      <c r="J138" s="146"/>
    </row>
    <row r="139" spans="1:10" x14ac:dyDescent="0.2">
      <c r="B139" s="236">
        <v>2011</v>
      </c>
      <c r="C139" s="554" t="s">
        <v>322</v>
      </c>
      <c r="D139" s="30"/>
      <c r="E139" s="30"/>
      <c r="F139" s="146"/>
      <c r="G139" s="154"/>
      <c r="H139" s="146"/>
      <c r="I139" s="146"/>
      <c r="J139" s="146"/>
    </row>
    <row r="140" spans="1:10" x14ac:dyDescent="0.2">
      <c r="B140" s="160"/>
      <c r="C140" s="158"/>
      <c r="D140" s="158"/>
      <c r="E140" s="158"/>
      <c r="F140" s="154"/>
      <c r="G140" s="154"/>
      <c r="H140" s="146"/>
      <c r="I140" s="146"/>
      <c r="J140" s="146"/>
    </row>
    <row r="141" spans="1:10" s="163" customFormat="1" x14ac:dyDescent="0.2">
      <c r="A141" s="523"/>
      <c r="B141" s="166"/>
      <c r="C141" s="161"/>
      <c r="D141" s="161"/>
      <c r="E141" s="161"/>
      <c r="F141" s="162"/>
      <c r="G141" s="162"/>
    </row>
    <row r="142" spans="1:10" x14ac:dyDescent="0.2">
      <c r="B142" s="188"/>
      <c r="C142" s="171"/>
      <c r="D142" s="171"/>
      <c r="E142" s="171"/>
      <c r="F142" s="154"/>
      <c r="G142" s="154"/>
    </row>
    <row r="143" spans="1:10" ht="24.95" customHeight="1" x14ac:dyDescent="0.2">
      <c r="A143" s="147">
        <v>2</v>
      </c>
      <c r="B143" s="217" t="s">
        <v>154</v>
      </c>
      <c r="C143" s="218"/>
      <c r="D143" s="218"/>
      <c r="E143" s="233"/>
      <c r="F143" s="154"/>
      <c r="G143" s="154"/>
      <c r="H143" s="146"/>
      <c r="I143" s="146"/>
      <c r="J143" s="146"/>
    </row>
    <row r="144" spans="1:10" x14ac:dyDescent="0.2">
      <c r="B144" s="530"/>
      <c r="C144" s="161"/>
      <c r="D144" s="158"/>
      <c r="E144" s="158"/>
      <c r="F144" s="154"/>
      <c r="G144" s="154"/>
      <c r="H144" s="146"/>
      <c r="I144" s="146"/>
      <c r="J144" s="146"/>
    </row>
    <row r="145" spans="1:10" x14ac:dyDescent="0.2">
      <c r="B145" s="29" t="s">
        <v>8</v>
      </c>
      <c r="C145" s="29" t="s">
        <v>105</v>
      </c>
      <c r="D145" s="257"/>
      <c r="E145" s="257"/>
      <c r="F145" s="158"/>
      <c r="G145" s="154"/>
      <c r="H145" s="154"/>
      <c r="I145" s="146"/>
      <c r="J145" s="146"/>
    </row>
    <row r="146" spans="1:10" x14ac:dyDescent="0.2">
      <c r="B146" s="229">
        <v>2008</v>
      </c>
      <c r="C146" s="169"/>
      <c r="D146" s="158"/>
      <c r="E146" s="158"/>
      <c r="F146" s="154"/>
      <c r="G146" s="154"/>
      <c r="H146" s="146"/>
      <c r="I146" s="146"/>
      <c r="J146" s="146"/>
    </row>
    <row r="147" spans="1:10" x14ac:dyDescent="0.2">
      <c r="B147" s="229">
        <v>2009</v>
      </c>
      <c r="C147" s="169">
        <v>272370</v>
      </c>
      <c r="D147" s="158"/>
      <c r="E147" s="158"/>
      <c r="F147" s="154"/>
      <c r="G147" s="154"/>
      <c r="H147" s="146"/>
      <c r="I147" s="146"/>
      <c r="J147" s="146"/>
    </row>
    <row r="148" spans="1:10" x14ac:dyDescent="0.2">
      <c r="B148" s="229">
        <v>2010</v>
      </c>
      <c r="C148" s="169">
        <v>235170</v>
      </c>
      <c r="D148" s="158"/>
      <c r="E148" s="158"/>
      <c r="F148" s="154"/>
      <c r="G148" s="154"/>
      <c r="H148" s="146"/>
      <c r="I148" s="146"/>
      <c r="J148" s="146"/>
    </row>
    <row r="149" spans="1:10" x14ac:dyDescent="0.2">
      <c r="B149" s="229">
        <v>2011</v>
      </c>
      <c r="C149" s="169" t="s">
        <v>322</v>
      </c>
      <c r="D149" s="158"/>
      <c r="E149" s="158"/>
      <c r="F149" s="154"/>
      <c r="G149" s="154"/>
      <c r="H149" s="146"/>
      <c r="I149" s="146"/>
      <c r="J149" s="146"/>
    </row>
    <row r="150" spans="1:10" x14ac:dyDescent="0.2">
      <c r="B150" s="160"/>
      <c r="C150" s="158"/>
      <c r="D150" s="158"/>
      <c r="E150" s="158"/>
      <c r="F150" s="154"/>
      <c r="G150" s="154"/>
      <c r="H150" s="146"/>
      <c r="I150" s="146"/>
      <c r="J150" s="146"/>
    </row>
    <row r="151" spans="1:10" x14ac:dyDescent="0.2">
      <c r="B151" s="160"/>
      <c r="C151" s="158"/>
      <c r="D151" s="158"/>
      <c r="E151" s="158"/>
      <c r="F151" s="154"/>
      <c r="G151" s="154"/>
      <c r="H151" s="146"/>
      <c r="I151" s="146"/>
      <c r="J151" s="146"/>
    </row>
    <row r="152" spans="1:10" x14ac:dyDescent="0.2">
      <c r="B152" s="160"/>
      <c r="C152" s="158"/>
      <c r="D152" s="158"/>
      <c r="E152" s="158"/>
      <c r="F152" s="154"/>
      <c r="G152" s="154"/>
      <c r="H152" s="146"/>
      <c r="I152" s="146"/>
      <c r="J152" s="146"/>
    </row>
    <row r="153" spans="1:10" x14ac:dyDescent="0.2">
      <c r="B153" s="160"/>
      <c r="C153" s="158"/>
      <c r="D153" s="158"/>
      <c r="E153" s="158"/>
      <c r="F153" s="154"/>
      <c r="G153" s="154"/>
      <c r="H153" s="146"/>
      <c r="I153" s="146"/>
      <c r="J153" s="146"/>
    </row>
    <row r="154" spans="1:10" x14ac:dyDescent="0.2">
      <c r="B154" s="160"/>
      <c r="C154" s="158"/>
      <c r="D154" s="158"/>
      <c r="E154" s="158"/>
      <c r="F154" s="154"/>
      <c r="G154" s="154"/>
      <c r="H154" s="146"/>
      <c r="I154" s="146"/>
      <c r="J154" s="146"/>
    </row>
    <row r="155" spans="1:10" s="163" customFormat="1" x14ac:dyDescent="0.2">
      <c r="A155" s="147"/>
      <c r="B155" s="166"/>
      <c r="C155" s="161"/>
      <c r="D155" s="161"/>
      <c r="E155" s="161"/>
      <c r="F155" s="162"/>
      <c r="G155" s="162"/>
    </row>
    <row r="156" spans="1:10" x14ac:dyDescent="0.2">
      <c r="A156" s="523"/>
      <c r="B156" s="158"/>
      <c r="C156" s="158"/>
      <c r="D156" s="158"/>
      <c r="E156" s="158"/>
      <c r="F156" s="154"/>
      <c r="G156" s="154"/>
      <c r="H156" s="146"/>
      <c r="I156" s="146"/>
      <c r="J156" s="146"/>
    </row>
    <row r="157" spans="1:10" ht="24.95" customHeight="1" x14ac:dyDescent="0.2">
      <c r="A157" s="147">
        <v>2</v>
      </c>
      <c r="B157" s="217" t="s">
        <v>200</v>
      </c>
      <c r="C157" s="231"/>
      <c r="D157" s="258"/>
      <c r="E157" s="259"/>
      <c r="F157" s="154"/>
      <c r="G157" s="154"/>
      <c r="H157" s="146"/>
      <c r="I157" s="146"/>
      <c r="J157" s="146"/>
    </row>
    <row r="158" spans="1:10" ht="14.25" customHeight="1" x14ac:dyDescent="0.2">
      <c r="B158" s="620"/>
      <c r="C158" s="621"/>
      <c r="D158" s="621"/>
      <c r="E158" s="158"/>
      <c r="F158" s="154"/>
      <c r="G158" s="154"/>
      <c r="H158" s="146"/>
      <c r="I158" s="146"/>
      <c r="J158" s="146"/>
    </row>
    <row r="159" spans="1:10" ht="15" x14ac:dyDescent="0.2">
      <c r="B159" s="29" t="s">
        <v>9</v>
      </c>
      <c r="C159" s="169" t="s">
        <v>117</v>
      </c>
      <c r="D159" s="257"/>
      <c r="E159" s="257"/>
      <c r="F159" s="158"/>
      <c r="G159" s="154"/>
      <c r="H159" s="154"/>
      <c r="I159" s="146"/>
      <c r="J159" s="146"/>
    </row>
    <row r="160" spans="1:10" x14ac:dyDescent="0.2">
      <c r="B160" s="229">
        <v>2008</v>
      </c>
      <c r="C160" s="169"/>
      <c r="D160" s="158"/>
      <c r="E160" s="158"/>
      <c r="F160" s="154"/>
      <c r="G160" s="154"/>
      <c r="H160" s="146"/>
      <c r="I160" s="146"/>
      <c r="J160" s="146"/>
    </row>
    <row r="161" spans="1:10" x14ac:dyDescent="0.2">
      <c r="B161" s="229">
        <v>2009</v>
      </c>
      <c r="C161" s="169">
        <v>18.809999999999999</v>
      </c>
      <c r="D161" s="158"/>
      <c r="E161" s="158"/>
      <c r="F161" s="154"/>
      <c r="G161" s="154"/>
      <c r="H161" s="146"/>
      <c r="I161" s="146"/>
      <c r="J161" s="146"/>
    </row>
    <row r="162" spans="1:10" x14ac:dyDescent="0.2">
      <c r="B162" s="229">
        <v>2010</v>
      </c>
      <c r="C162" s="169">
        <v>15.81</v>
      </c>
      <c r="D162" s="158"/>
      <c r="E162" s="158"/>
      <c r="F162" s="154"/>
      <c r="G162" s="154"/>
      <c r="H162" s="146"/>
      <c r="I162" s="146"/>
      <c r="J162" s="146"/>
    </row>
    <row r="163" spans="1:10" x14ac:dyDescent="0.2">
      <c r="B163" s="229">
        <v>2011</v>
      </c>
      <c r="C163" s="169">
        <v>15.811199999999999</v>
      </c>
      <c r="D163" s="158"/>
      <c r="E163" s="158"/>
      <c r="F163" s="154"/>
      <c r="G163" s="154"/>
      <c r="H163" s="146"/>
      <c r="I163" s="146"/>
      <c r="J163" s="146"/>
    </row>
    <row r="164" spans="1:10" x14ac:dyDescent="0.2">
      <c r="B164" s="160"/>
      <c r="C164" s="158"/>
      <c r="D164" s="158"/>
      <c r="E164" s="158"/>
      <c r="F164" s="154"/>
      <c r="G164" s="154"/>
      <c r="H164" s="146"/>
      <c r="I164" s="146"/>
      <c r="J164" s="146"/>
    </row>
    <row r="165" spans="1:10" x14ac:dyDescent="0.2">
      <c r="B165" s="160"/>
      <c r="C165" s="158"/>
      <c r="D165" s="158"/>
      <c r="E165" s="158"/>
      <c r="F165" s="154"/>
      <c r="G165" s="154"/>
      <c r="H165" s="146"/>
      <c r="I165" s="146"/>
      <c r="J165" s="146"/>
    </row>
    <row r="166" spans="1:10" x14ac:dyDescent="0.2">
      <c r="B166" s="160"/>
      <c r="C166" s="158"/>
      <c r="D166" s="158"/>
      <c r="E166" s="158"/>
      <c r="F166" s="154"/>
      <c r="G166" s="154"/>
      <c r="H166" s="146"/>
      <c r="I166" s="146"/>
      <c r="J166" s="146"/>
    </row>
    <row r="167" spans="1:10" x14ac:dyDescent="0.2">
      <c r="B167" s="160"/>
      <c r="C167" s="158"/>
      <c r="D167" s="158"/>
      <c r="E167" s="158"/>
      <c r="F167" s="154"/>
      <c r="G167" s="154"/>
      <c r="H167" s="146"/>
      <c r="I167" s="146"/>
      <c r="J167" s="146"/>
    </row>
    <row r="168" spans="1:10" x14ac:dyDescent="0.2">
      <c r="B168" s="160"/>
      <c r="C168" s="158"/>
      <c r="D168" s="158"/>
      <c r="E168" s="158"/>
      <c r="F168" s="154"/>
      <c r="G168" s="154"/>
      <c r="H168" s="146"/>
      <c r="I168" s="146"/>
      <c r="J168" s="146"/>
    </row>
    <row r="169" spans="1:10" s="163" customFormat="1" x14ac:dyDescent="0.2">
      <c r="A169" s="147"/>
      <c r="B169" s="166"/>
      <c r="C169" s="161"/>
      <c r="D169" s="161"/>
      <c r="E169" s="161"/>
      <c r="F169" s="162"/>
      <c r="G169" s="162"/>
    </row>
    <row r="170" spans="1:10" x14ac:dyDescent="0.2">
      <c r="A170" s="523"/>
      <c r="B170" s="158"/>
      <c r="C170" s="158"/>
      <c r="D170" s="158"/>
      <c r="E170" s="158"/>
      <c r="F170" s="154"/>
      <c r="G170" s="154"/>
      <c r="H170" s="146"/>
      <c r="I170" s="146"/>
      <c r="J170" s="146"/>
    </row>
    <row r="171" spans="1:10" ht="24.95" customHeight="1" x14ac:dyDescent="0.2">
      <c r="A171" s="147">
        <v>2</v>
      </c>
      <c r="B171" s="261" t="s">
        <v>201</v>
      </c>
      <c r="C171" s="262"/>
      <c r="D171" s="263"/>
      <c r="E171" s="158"/>
      <c r="F171" s="154"/>
      <c r="G171" s="154"/>
      <c r="H171" s="146"/>
      <c r="I171" s="146"/>
      <c r="J171" s="146"/>
    </row>
    <row r="172" spans="1:10" ht="24.95" customHeight="1" x14ac:dyDescent="0.2">
      <c r="A172" s="147">
        <v>2</v>
      </c>
      <c r="B172" s="261" t="s">
        <v>202</v>
      </c>
      <c r="C172" s="264"/>
      <c r="D172" s="263"/>
      <c r="E172" s="158"/>
      <c r="F172" s="154"/>
      <c r="G172" s="154"/>
      <c r="H172" s="146"/>
      <c r="I172" s="146"/>
      <c r="J172" s="146"/>
    </row>
    <row r="173" spans="1:10" ht="24.95" customHeight="1" x14ac:dyDescent="0.2">
      <c r="A173" s="147">
        <v>2</v>
      </c>
      <c r="B173" s="261" t="s">
        <v>203</v>
      </c>
      <c r="C173" s="262"/>
      <c r="D173" s="263"/>
      <c r="E173" s="158"/>
      <c r="F173" s="154"/>
      <c r="G173" s="154"/>
      <c r="H173" s="146"/>
      <c r="I173" s="146"/>
      <c r="J173" s="146"/>
    </row>
    <row r="174" spans="1:10" ht="24.95" customHeight="1" x14ac:dyDescent="0.2">
      <c r="B174" s="246"/>
      <c r="C174" s="158"/>
      <c r="D174" s="158"/>
      <c r="E174" s="158"/>
      <c r="F174" s="154"/>
      <c r="G174" s="154"/>
      <c r="H174" s="146"/>
      <c r="I174" s="146"/>
      <c r="J174" s="146"/>
    </row>
    <row r="175" spans="1:10" x14ac:dyDescent="0.2">
      <c r="B175" s="531"/>
      <c r="C175" s="158"/>
      <c r="D175" s="30"/>
      <c r="E175" s="30"/>
      <c r="G175" s="154"/>
      <c r="H175" s="146"/>
      <c r="I175" s="146"/>
      <c r="J175" s="146"/>
    </row>
    <row r="176" spans="1:10" ht="18.75" customHeight="1" x14ac:dyDescent="0.2">
      <c r="B176" s="532"/>
      <c r="C176" s="146"/>
      <c r="D176" s="419" t="s">
        <v>32</v>
      </c>
      <c r="E176" s="420" t="s">
        <v>33</v>
      </c>
      <c r="F176" s="432" t="s">
        <v>31</v>
      </c>
      <c r="G176" s="165"/>
      <c r="H176" s="146"/>
      <c r="I176" s="146"/>
      <c r="J176" s="146"/>
    </row>
    <row r="177" spans="1:10" ht="25.5" x14ac:dyDescent="0.2">
      <c r="B177" s="532"/>
      <c r="C177" s="163"/>
      <c r="D177" s="418" t="s">
        <v>29</v>
      </c>
      <c r="E177" s="417" t="s">
        <v>30</v>
      </c>
      <c r="F177" s="433" t="s">
        <v>118</v>
      </c>
      <c r="G177" s="165"/>
      <c r="H177" s="146"/>
      <c r="I177" s="146"/>
      <c r="J177" s="146"/>
    </row>
    <row r="178" spans="1:10" x14ac:dyDescent="0.2">
      <c r="B178" s="632" t="s">
        <v>24</v>
      </c>
      <c r="C178" s="236">
        <v>2007</v>
      </c>
      <c r="D178" s="265">
        <v>1.881</v>
      </c>
      <c r="E178" s="265">
        <v>7.0000000000000007E-2</v>
      </c>
      <c r="F178" s="265">
        <f>SUM(D178:E178)</f>
        <v>1.9510000000000001</v>
      </c>
      <c r="G178" s="257"/>
      <c r="H178" s="146"/>
      <c r="I178" s="146"/>
      <c r="J178" s="146"/>
    </row>
    <row r="179" spans="1:10" x14ac:dyDescent="0.2">
      <c r="A179" s="503">
        <f>F179-D200</f>
        <v>0</v>
      </c>
      <c r="B179" s="632"/>
      <c r="C179" s="236">
        <v>2008</v>
      </c>
      <c r="D179" s="265">
        <v>3.0579999999999998</v>
      </c>
      <c r="E179" s="265">
        <v>7.0999999999999994E-2</v>
      </c>
      <c r="F179" s="265">
        <f>SUM(D179:E179)</f>
        <v>3.129</v>
      </c>
      <c r="G179" s="257"/>
      <c r="H179" s="146"/>
      <c r="I179" s="146"/>
      <c r="J179" s="146"/>
    </row>
    <row r="180" spans="1:10" x14ac:dyDescent="0.2">
      <c r="A180" s="503">
        <f>F180-D201</f>
        <v>0</v>
      </c>
      <c r="B180" s="632"/>
      <c r="C180" s="236">
        <v>2009</v>
      </c>
      <c r="D180" s="265">
        <v>3.06</v>
      </c>
      <c r="E180" s="265">
        <v>7.0000000000000007E-2</v>
      </c>
      <c r="F180" s="265">
        <f>SUM(D180:E180)</f>
        <v>3.13</v>
      </c>
      <c r="G180" s="257"/>
      <c r="H180" s="146"/>
      <c r="I180" s="146"/>
      <c r="J180" s="146"/>
    </row>
    <row r="181" spans="1:10" x14ac:dyDescent="0.2">
      <c r="A181" s="503">
        <f>F181-D202</f>
        <v>0</v>
      </c>
      <c r="B181" s="632"/>
      <c r="C181" s="236">
        <v>2010</v>
      </c>
      <c r="D181" s="265">
        <v>3.21</v>
      </c>
      <c r="E181" s="265">
        <v>7.2999999999999995E-2</v>
      </c>
      <c r="F181" s="265">
        <f>SUM(D181:E181)</f>
        <v>3.2829999999999999</v>
      </c>
      <c r="G181" s="257"/>
      <c r="H181" s="146"/>
      <c r="I181" s="146"/>
      <c r="J181" s="146"/>
    </row>
    <row r="182" spans="1:10" x14ac:dyDescent="0.2">
      <c r="A182" s="503">
        <f>F182-D203</f>
        <v>0</v>
      </c>
      <c r="B182" s="632"/>
      <c r="C182" s="236">
        <v>2011</v>
      </c>
      <c r="D182" s="265">
        <v>3.22325638562309</v>
      </c>
      <c r="E182" s="265">
        <v>7.6255555778061396E-2</v>
      </c>
      <c r="F182" s="265">
        <f>SUM(D182:E182)</f>
        <v>3.2995119414011516</v>
      </c>
      <c r="G182" s="257"/>
      <c r="H182" s="146"/>
      <c r="I182" s="146"/>
      <c r="J182" s="146"/>
    </row>
    <row r="183" spans="1:10" x14ac:dyDescent="0.2">
      <c r="A183" s="503">
        <f>F183-D204</f>
        <v>0</v>
      </c>
      <c r="B183" s="633" t="s">
        <v>34</v>
      </c>
      <c r="C183" s="506">
        <v>2007</v>
      </c>
      <c r="D183" s="504">
        <f>D178/F178</f>
        <v>0.96412096360840593</v>
      </c>
      <c r="E183" s="504">
        <f>E178/F178</f>
        <v>3.5879036391594059E-2</v>
      </c>
      <c r="F183" s="146"/>
      <c r="G183" s="154"/>
      <c r="H183" s="146"/>
      <c r="I183" s="146"/>
      <c r="J183" s="146"/>
    </row>
    <row r="184" spans="1:10" x14ac:dyDescent="0.2">
      <c r="B184" s="633"/>
      <c r="C184" s="506">
        <v>2008</v>
      </c>
      <c r="D184" s="266">
        <f>D179/F179</f>
        <v>0.97730904442313837</v>
      </c>
      <c r="E184" s="266">
        <f>E179/F179</f>
        <v>2.2690955576861616E-2</v>
      </c>
      <c r="F184" s="146"/>
      <c r="G184" s="154"/>
      <c r="H184" s="146"/>
      <c r="I184" s="146"/>
      <c r="J184" s="146"/>
    </row>
    <row r="185" spans="1:10" x14ac:dyDescent="0.2">
      <c r="B185" s="633"/>
      <c r="C185" s="506">
        <v>2009</v>
      </c>
      <c r="D185" s="266">
        <f>D180/F180</f>
        <v>0.97763578274760388</v>
      </c>
      <c r="E185" s="266">
        <f>E180/F180</f>
        <v>2.2364217252396169E-2</v>
      </c>
      <c r="F185" s="146"/>
      <c r="G185" s="154"/>
      <c r="H185" s="146"/>
      <c r="I185" s="146"/>
      <c r="J185" s="146"/>
    </row>
    <row r="186" spans="1:10" x14ac:dyDescent="0.2">
      <c r="B186" s="633"/>
      <c r="C186" s="506">
        <v>2010</v>
      </c>
      <c r="D186" s="266">
        <f>D181/F181</f>
        <v>0.97776424002436801</v>
      </c>
      <c r="E186" s="266">
        <f>E181/F181</f>
        <v>2.2235759975632045E-2</v>
      </c>
      <c r="F186" s="146"/>
      <c r="G186" s="154"/>
      <c r="H186" s="146"/>
      <c r="I186" s="146"/>
      <c r="J186" s="146"/>
    </row>
    <row r="187" spans="1:10" x14ac:dyDescent="0.2">
      <c r="B187" s="633"/>
      <c r="C187" s="506">
        <v>2011</v>
      </c>
      <c r="D187" s="266">
        <f>D182/F182</f>
        <v>0.97688883776378177</v>
      </c>
      <c r="E187" s="266">
        <f>E182/F182</f>
        <v>2.311116223621823E-2</v>
      </c>
      <c r="F187" s="146"/>
      <c r="G187" s="154"/>
      <c r="H187" s="146"/>
      <c r="I187" s="146"/>
      <c r="J187" s="146"/>
    </row>
    <row r="188" spans="1:10" x14ac:dyDescent="0.2">
      <c r="B188" s="160"/>
      <c r="C188" s="158"/>
      <c r="D188" s="158"/>
      <c r="E188" s="158"/>
      <c r="F188" s="154"/>
      <c r="G188" s="154"/>
      <c r="H188" s="146"/>
      <c r="I188" s="146"/>
      <c r="J188" s="146"/>
    </row>
    <row r="189" spans="1:10" x14ac:dyDescent="0.2">
      <c r="B189" s="160"/>
      <c r="C189" s="158"/>
      <c r="D189" s="158"/>
      <c r="E189" s="158"/>
      <c r="F189" s="154"/>
      <c r="G189" s="154"/>
      <c r="H189" s="146"/>
      <c r="I189" s="146"/>
      <c r="J189" s="146"/>
    </row>
    <row r="190" spans="1:10" s="163" customFormat="1" x14ac:dyDescent="0.2">
      <c r="A190" s="147"/>
      <c r="B190" s="166"/>
      <c r="C190" s="161"/>
      <c r="D190" s="161"/>
      <c r="E190" s="161"/>
      <c r="F190" s="162"/>
      <c r="G190" s="162"/>
    </row>
    <row r="191" spans="1:10" s="146" customFormat="1" x14ac:dyDescent="0.2">
      <c r="A191" s="147"/>
      <c r="B191" s="158"/>
      <c r="C191" s="158"/>
      <c r="D191" s="158"/>
      <c r="E191" s="158"/>
      <c r="F191" s="154"/>
      <c r="G191" s="154"/>
    </row>
    <row r="192" spans="1:10" s="146" customFormat="1" ht="24.95" customHeight="1" x14ac:dyDescent="0.2">
      <c r="A192" s="163">
        <v>2</v>
      </c>
      <c r="B192" s="261" t="s">
        <v>204</v>
      </c>
      <c r="C192" s="264"/>
      <c r="D192" s="264"/>
      <c r="E192" s="263"/>
      <c r="F192" s="154"/>
      <c r="G192" s="154"/>
    </row>
    <row r="193" spans="1:18" s="146" customFormat="1" ht="24.95" customHeight="1" x14ac:dyDescent="0.2">
      <c r="A193" s="146">
        <v>2</v>
      </c>
      <c r="B193" s="261" t="s">
        <v>205</v>
      </c>
      <c r="C193" s="264"/>
      <c r="D193" s="264"/>
      <c r="E193" s="263"/>
      <c r="F193" s="154"/>
      <c r="G193" s="154"/>
    </row>
    <row r="194" spans="1:18" s="146" customFormat="1" ht="24.95" customHeight="1" x14ac:dyDescent="0.2">
      <c r="A194" s="146">
        <v>2</v>
      </c>
      <c r="B194" s="261" t="s">
        <v>206</v>
      </c>
      <c r="C194" s="264"/>
      <c r="D194" s="264"/>
      <c r="E194" s="263"/>
      <c r="F194" s="154"/>
      <c r="G194" s="154"/>
    </row>
    <row r="195" spans="1:18" s="146" customFormat="1" ht="24.95" customHeight="1" x14ac:dyDescent="0.2">
      <c r="A195" s="146">
        <v>2</v>
      </c>
      <c r="B195" s="261" t="s">
        <v>207</v>
      </c>
      <c r="C195" s="264"/>
      <c r="D195" s="264"/>
      <c r="E195" s="263"/>
      <c r="F195" s="154"/>
      <c r="G195" s="154"/>
    </row>
    <row r="196" spans="1:18" s="154" customFormat="1" ht="24.95" customHeight="1" x14ac:dyDescent="0.2">
      <c r="B196" s="518"/>
      <c r="C196" s="155"/>
      <c r="D196" s="155"/>
      <c r="E196" s="155"/>
    </row>
    <row r="197" spans="1:18" s="154" customFormat="1" ht="24.95" customHeight="1" x14ac:dyDescent="0.2">
      <c r="A197" s="146"/>
      <c r="B197" s="246"/>
      <c r="C197" s="158"/>
      <c r="D197" s="409" t="s">
        <v>123</v>
      </c>
      <c r="E197" s="379" t="s">
        <v>119</v>
      </c>
      <c r="F197" s="627" t="s">
        <v>34</v>
      </c>
      <c r="G197" s="378" t="s">
        <v>122</v>
      </c>
      <c r="H197" s="627" t="s">
        <v>34</v>
      </c>
      <c r="I197" s="377" t="s">
        <v>121</v>
      </c>
      <c r="J197" s="627" t="s">
        <v>34</v>
      </c>
      <c r="K197" s="376" t="s">
        <v>120</v>
      </c>
      <c r="L197" s="627" t="s">
        <v>34</v>
      </c>
    </row>
    <row r="198" spans="1:18" s="146" customFormat="1" ht="25.5" x14ac:dyDescent="0.2">
      <c r="B198" s="31"/>
      <c r="C198" s="30"/>
      <c r="D198" s="409" t="s">
        <v>118</v>
      </c>
      <c r="E198" s="379" t="s">
        <v>25</v>
      </c>
      <c r="F198" s="628"/>
      <c r="G198" s="378" t="s">
        <v>26</v>
      </c>
      <c r="H198" s="628"/>
      <c r="I198" s="377" t="s">
        <v>27</v>
      </c>
      <c r="J198" s="628"/>
      <c r="K198" s="376" t="s">
        <v>28</v>
      </c>
      <c r="L198" s="628"/>
    </row>
    <row r="199" spans="1:18" ht="18" customHeight="1" x14ac:dyDescent="0.2">
      <c r="A199" s="154"/>
      <c r="B199" s="629" t="s">
        <v>24</v>
      </c>
      <c r="C199" s="236">
        <v>2007</v>
      </c>
      <c r="D199" s="375">
        <f>F178</f>
        <v>1.9510000000000001</v>
      </c>
      <c r="E199" s="375">
        <v>0.09</v>
      </c>
      <c r="F199" s="329">
        <f>E199/D199</f>
        <v>4.613018964633521E-2</v>
      </c>
      <c r="G199" s="375">
        <v>1.19</v>
      </c>
      <c r="H199" s="329">
        <f>G199/D199</f>
        <v>0.6099436186570989</v>
      </c>
      <c r="I199" s="375">
        <v>0.67</v>
      </c>
      <c r="J199" s="329">
        <f>I199/D199</f>
        <v>0.3434136340338288</v>
      </c>
      <c r="K199" s="375">
        <v>0</v>
      </c>
      <c r="L199" s="329">
        <f>K199/D199</f>
        <v>0</v>
      </c>
      <c r="O199" s="146"/>
      <c r="P199" s="146"/>
      <c r="Q199" s="146"/>
      <c r="R199" s="146"/>
    </row>
    <row r="200" spans="1:18" ht="18" customHeight="1" x14ac:dyDescent="0.2">
      <c r="A200" s="154"/>
      <c r="B200" s="630"/>
      <c r="C200" s="256">
        <v>2008</v>
      </c>
      <c r="D200" s="375">
        <f t="shared" ref="D200:D203" si="0">F179</f>
        <v>3.129</v>
      </c>
      <c r="E200" s="375">
        <v>0.15</v>
      </c>
      <c r="F200" s="329">
        <f t="shared" ref="F200:F202" si="1">E200/D200</f>
        <v>4.7938638542665384E-2</v>
      </c>
      <c r="G200" s="375">
        <v>2.17</v>
      </c>
      <c r="H200" s="329">
        <f t="shared" ref="H200:H202" si="2">G200/D200</f>
        <v>0.69351230425055921</v>
      </c>
      <c r="I200" s="375">
        <v>0.80800000000000005</v>
      </c>
      <c r="J200" s="329">
        <f t="shared" ref="J200:J202" si="3">I200/D200</f>
        <v>0.25822946628315757</v>
      </c>
      <c r="K200" s="375">
        <v>0</v>
      </c>
      <c r="L200" s="329">
        <f t="shared" ref="L200:L202" si="4">K200/D200</f>
        <v>0</v>
      </c>
      <c r="O200" s="146"/>
      <c r="P200" s="146"/>
      <c r="Q200" s="146"/>
      <c r="R200" s="146"/>
    </row>
    <row r="201" spans="1:18" ht="18" customHeight="1" x14ac:dyDescent="0.2">
      <c r="A201" s="146"/>
      <c r="B201" s="630"/>
      <c r="C201" s="256">
        <v>2009</v>
      </c>
      <c r="D201" s="375">
        <f t="shared" si="0"/>
        <v>3.13</v>
      </c>
      <c r="E201" s="375">
        <v>0.15</v>
      </c>
      <c r="F201" s="329">
        <f t="shared" si="1"/>
        <v>4.7923322683706068E-2</v>
      </c>
      <c r="G201" s="375">
        <v>2.1779999999999999</v>
      </c>
      <c r="H201" s="329">
        <f t="shared" si="2"/>
        <v>0.69584664536741214</v>
      </c>
      <c r="I201" s="375">
        <v>0.80900000000000005</v>
      </c>
      <c r="J201" s="329">
        <f t="shared" si="3"/>
        <v>0.25846645367412141</v>
      </c>
      <c r="K201" s="375">
        <v>0</v>
      </c>
      <c r="L201" s="329">
        <f t="shared" si="4"/>
        <v>0</v>
      </c>
      <c r="O201" s="146"/>
      <c r="P201" s="146"/>
      <c r="Q201" s="146"/>
      <c r="R201" s="146"/>
    </row>
    <row r="202" spans="1:18" ht="18" customHeight="1" x14ac:dyDescent="0.2">
      <c r="B202" s="630"/>
      <c r="C202" s="256">
        <v>2010</v>
      </c>
      <c r="D202" s="375">
        <f t="shared" si="0"/>
        <v>3.2829999999999999</v>
      </c>
      <c r="E202" s="375">
        <v>0.29499999999999998</v>
      </c>
      <c r="F202" s="329">
        <f t="shared" si="1"/>
        <v>8.9856838257691127E-2</v>
      </c>
      <c r="G202" s="375">
        <v>2.1840000000000002</v>
      </c>
      <c r="H202" s="329">
        <f t="shared" si="2"/>
        <v>0.66524520255863551</v>
      </c>
      <c r="I202" s="375">
        <v>0.80400000000000005</v>
      </c>
      <c r="J202" s="329">
        <f t="shared" si="3"/>
        <v>0.24489795918367349</v>
      </c>
      <c r="K202" s="375">
        <v>1E-3</v>
      </c>
      <c r="L202" s="329">
        <f t="shared" si="4"/>
        <v>3.0459945172098691E-4</v>
      </c>
      <c r="O202" s="146"/>
      <c r="P202" s="146"/>
      <c r="Q202" s="146"/>
      <c r="R202" s="146"/>
    </row>
    <row r="203" spans="1:18" ht="18" customHeight="1" x14ac:dyDescent="0.2">
      <c r="B203" s="631"/>
      <c r="C203" s="256">
        <v>2011</v>
      </c>
      <c r="D203" s="375">
        <f t="shared" si="0"/>
        <v>3.2995119414011516</v>
      </c>
      <c r="E203" s="375">
        <v>0.29579345591722378</v>
      </c>
      <c r="F203" s="329">
        <f t="shared" ref="F203" si="5">E203/D203</f>
        <v>8.964763915708511E-2</v>
      </c>
      <c r="G203" s="375">
        <v>2.1968040188090985</v>
      </c>
      <c r="H203" s="329">
        <f t="shared" ref="H203" si="6">G203/D203</f>
        <v>0.66579665654315423</v>
      </c>
      <c r="I203" s="375">
        <v>0.80620213793383699</v>
      </c>
      <c r="J203" s="329">
        <f t="shared" ref="J203" si="7">I203/D203</f>
        <v>0.2443398151762651</v>
      </c>
      <c r="K203" s="375">
        <v>7.1232874099522419E-4</v>
      </c>
      <c r="L203" s="329">
        <f t="shared" ref="L203" si="8">K203/D203</f>
        <v>2.1588912349646802E-4</v>
      </c>
      <c r="O203" s="146"/>
      <c r="P203" s="146"/>
      <c r="Q203" s="146"/>
      <c r="R203" s="146"/>
    </row>
    <row r="204" spans="1:18" x14ac:dyDescent="0.2">
      <c r="B204" s="517"/>
      <c r="C204" s="190"/>
      <c r="D204" s="173"/>
      <c r="E204" s="173"/>
      <c r="F204" s="173"/>
      <c r="G204" s="173"/>
      <c r="H204" s="146"/>
      <c r="I204" s="146"/>
      <c r="J204" s="146"/>
      <c r="O204" s="146"/>
      <c r="P204" s="146"/>
      <c r="Q204" s="146"/>
      <c r="R204" s="146"/>
    </row>
    <row r="205" spans="1:18" ht="25.5" customHeight="1" x14ac:dyDescent="0.2">
      <c r="B205" s="533"/>
      <c r="C205" s="380"/>
      <c r="D205" s="380"/>
      <c r="E205" s="380"/>
      <c r="F205" s="268"/>
      <c r="G205" s="337"/>
      <c r="H205" s="154"/>
      <c r="I205" s="154"/>
      <c r="J205" s="146"/>
      <c r="O205" s="146"/>
      <c r="P205" s="146"/>
      <c r="Q205" s="146"/>
      <c r="R205" s="146"/>
    </row>
    <row r="206" spans="1:18" ht="25.5" customHeight="1" x14ac:dyDescent="0.2">
      <c r="B206" s="533"/>
      <c r="C206" s="380"/>
      <c r="D206" s="380"/>
      <c r="E206" s="380"/>
      <c r="F206" s="268"/>
      <c r="G206" s="337"/>
      <c r="H206" s="154"/>
      <c r="I206" s="154"/>
      <c r="J206" s="146"/>
      <c r="O206" s="146"/>
      <c r="P206" s="146"/>
      <c r="Q206" s="146"/>
      <c r="R206" s="146"/>
    </row>
    <row r="207" spans="1:18" s="163" customFormat="1" x14ac:dyDescent="0.2">
      <c r="A207" s="147"/>
      <c r="B207" s="166"/>
      <c r="C207" s="161"/>
      <c r="D207" s="161"/>
      <c r="E207" s="161"/>
      <c r="F207" s="162"/>
      <c r="G207" s="162"/>
    </row>
    <row r="208" spans="1:18" s="146" customFormat="1" x14ac:dyDescent="0.2">
      <c r="A208" s="147"/>
      <c r="B208" s="158"/>
      <c r="C208" s="158"/>
      <c r="D208" s="158"/>
      <c r="E208" s="158"/>
      <c r="F208" s="154"/>
      <c r="G208" s="154"/>
    </row>
    <row r="209" spans="1:14" ht="24.95" customHeight="1" x14ac:dyDescent="0.2">
      <c r="A209" s="163">
        <v>2</v>
      </c>
      <c r="B209" s="261" t="s">
        <v>208</v>
      </c>
      <c r="C209" s="264"/>
      <c r="D209" s="264"/>
      <c r="E209" s="263"/>
      <c r="F209" s="154"/>
      <c r="G209" s="154"/>
      <c r="H209" s="146"/>
      <c r="I209" s="146"/>
      <c r="J209" s="146"/>
    </row>
    <row r="210" spans="1:14" s="176" customFormat="1" ht="24.95" customHeight="1" x14ac:dyDescent="0.2">
      <c r="B210" s="518"/>
      <c r="C210" s="158"/>
      <c r="D210" s="155"/>
      <c r="E210" s="158"/>
      <c r="F210" s="154"/>
      <c r="G210" s="154"/>
      <c r="H210" s="154"/>
      <c r="I210" s="154"/>
      <c r="J210" s="154"/>
      <c r="K210" s="154"/>
      <c r="L210" s="154"/>
      <c r="M210" s="154"/>
      <c r="N210" s="154"/>
    </row>
    <row r="211" spans="1:14" ht="27" customHeight="1" x14ac:dyDescent="0.2">
      <c r="A211" s="146"/>
      <c r="B211" s="31"/>
      <c r="C211" s="410" t="s">
        <v>258</v>
      </c>
      <c r="D211" s="414" t="s">
        <v>119</v>
      </c>
      <c r="E211" s="412" t="s">
        <v>124</v>
      </c>
      <c r="F211" s="154"/>
      <c r="G211" s="154"/>
      <c r="H211" s="146"/>
      <c r="I211" s="146"/>
      <c r="J211" s="146"/>
    </row>
    <row r="212" spans="1:14" ht="25.5" x14ac:dyDescent="0.2">
      <c r="B212" s="395" t="s">
        <v>24</v>
      </c>
      <c r="C212" s="411" t="s">
        <v>249</v>
      </c>
      <c r="D212" s="415" t="s">
        <v>250</v>
      </c>
      <c r="E212" s="413" t="s">
        <v>251</v>
      </c>
      <c r="F212" s="154"/>
      <c r="G212" s="154"/>
      <c r="H212" s="146"/>
      <c r="I212" s="146"/>
      <c r="J212" s="146"/>
    </row>
    <row r="213" spans="1:14" x14ac:dyDescent="0.2">
      <c r="A213" s="176"/>
      <c r="B213" s="236">
        <v>2007</v>
      </c>
      <c r="C213" s="391">
        <v>0.79100000000000004</v>
      </c>
      <c r="D213" s="174">
        <f>E199</f>
        <v>0.09</v>
      </c>
      <c r="E213" s="356">
        <f>D213/C213</f>
        <v>0.11378002528445005</v>
      </c>
      <c r="F213" s="154"/>
      <c r="G213" s="154"/>
      <c r="H213" s="146"/>
      <c r="I213" s="146"/>
      <c r="J213" s="146"/>
    </row>
    <row r="214" spans="1:14" x14ac:dyDescent="0.2">
      <c r="B214" s="236">
        <v>2008</v>
      </c>
      <c r="C214" s="174">
        <v>0.73199999999999998</v>
      </c>
      <c r="D214" s="174">
        <f t="shared" ref="D214:D216" si="9">E200</f>
        <v>0.15</v>
      </c>
      <c r="E214" s="356">
        <f>D214/C214</f>
        <v>0.20491803278688525</v>
      </c>
      <c r="F214" s="154"/>
      <c r="G214" s="154"/>
      <c r="H214" s="146"/>
      <c r="I214" s="146"/>
      <c r="J214" s="146"/>
    </row>
    <row r="215" spans="1:14" x14ac:dyDescent="0.2">
      <c r="B215" s="236">
        <v>2009</v>
      </c>
      <c r="C215" s="174">
        <v>0.73299999999999998</v>
      </c>
      <c r="D215" s="174">
        <f t="shared" si="9"/>
        <v>0.15</v>
      </c>
      <c r="E215" s="356">
        <f>D215/C215</f>
        <v>0.20463847203274216</v>
      </c>
      <c r="F215" s="154"/>
      <c r="G215" s="154"/>
      <c r="H215" s="146"/>
      <c r="I215" s="146"/>
      <c r="J215" s="146"/>
    </row>
    <row r="216" spans="1:14" x14ac:dyDescent="0.2">
      <c r="B216" s="236">
        <v>2010</v>
      </c>
      <c r="C216" s="174">
        <v>0.71</v>
      </c>
      <c r="D216" s="174">
        <f t="shared" si="9"/>
        <v>0.29499999999999998</v>
      </c>
      <c r="E216" s="356">
        <f>D216/C216</f>
        <v>0.41549295774647887</v>
      </c>
      <c r="F216" s="154"/>
      <c r="G216" s="154"/>
      <c r="H216" s="146"/>
      <c r="I216" s="146"/>
      <c r="J216" s="146"/>
    </row>
    <row r="217" spans="1:14" x14ac:dyDescent="0.2">
      <c r="B217" s="31"/>
      <c r="C217" s="158"/>
      <c r="D217" s="158"/>
      <c r="E217" s="158"/>
      <c r="F217" s="154"/>
      <c r="G217" s="154"/>
      <c r="H217" s="146"/>
      <c r="I217" s="146"/>
      <c r="J217" s="146"/>
    </row>
    <row r="218" spans="1:14" x14ac:dyDescent="0.2">
      <c r="B218" s="390"/>
      <c r="C218" s="260"/>
      <c r="D218" s="165"/>
      <c r="E218" s="165"/>
      <c r="F218" s="154"/>
      <c r="G218" s="154"/>
      <c r="H218" s="146"/>
      <c r="I218" s="146"/>
      <c r="J218" s="146"/>
    </row>
    <row r="219" spans="1:14" x14ac:dyDescent="0.2">
      <c r="B219" s="31"/>
      <c r="C219" s="158"/>
      <c r="D219" s="398"/>
      <c r="E219" s="398"/>
      <c r="F219" s="154"/>
      <c r="G219" s="154"/>
      <c r="H219" s="146"/>
      <c r="I219" s="146"/>
      <c r="J219" s="146"/>
    </row>
    <row r="220" spans="1:14" x14ac:dyDescent="0.2">
      <c r="B220" s="519"/>
      <c r="C220" s="165"/>
      <c r="D220" s="27"/>
      <c r="E220" s="27"/>
      <c r="F220" s="154"/>
      <c r="G220" s="154"/>
      <c r="H220" s="146"/>
      <c r="I220" s="146"/>
      <c r="J220" s="146"/>
    </row>
    <row r="221" spans="1:14" x14ac:dyDescent="0.2">
      <c r="B221" s="267"/>
      <c r="C221" s="165"/>
      <c r="D221" s="27"/>
      <c r="E221" s="27"/>
      <c r="F221" s="154"/>
      <c r="G221" s="154"/>
      <c r="H221" s="146"/>
      <c r="I221" s="146"/>
      <c r="J221" s="146"/>
    </row>
    <row r="222" spans="1:14" x14ac:dyDescent="0.2">
      <c r="B222" s="267"/>
      <c r="C222" s="165"/>
      <c r="D222" s="27"/>
      <c r="E222" s="27"/>
      <c r="F222" s="154"/>
      <c r="G222" s="154"/>
      <c r="H222" s="146"/>
      <c r="I222" s="146"/>
      <c r="J222" s="146"/>
    </row>
    <row r="223" spans="1:14" x14ac:dyDescent="0.2">
      <c r="B223" s="267"/>
      <c r="C223" s="165"/>
      <c r="D223" s="27"/>
      <c r="E223" s="27"/>
      <c r="F223" s="154"/>
      <c r="G223" s="154"/>
      <c r="H223" s="146"/>
      <c r="I223" s="146"/>
      <c r="J223" s="146"/>
    </row>
    <row r="224" spans="1:14" s="163" customFormat="1" x14ac:dyDescent="0.2">
      <c r="A224" s="147"/>
      <c r="B224" s="166"/>
      <c r="C224" s="161"/>
      <c r="D224" s="161"/>
      <c r="E224" s="161"/>
      <c r="F224" s="162"/>
      <c r="G224" s="162"/>
    </row>
    <row r="225" spans="1:10" x14ac:dyDescent="0.2">
      <c r="B225" s="158"/>
      <c r="C225" s="158"/>
      <c r="D225" s="158"/>
      <c r="E225" s="158"/>
      <c r="F225" s="154"/>
      <c r="G225" s="154"/>
      <c r="H225" s="146"/>
      <c r="I225" s="146"/>
      <c r="J225" s="146"/>
    </row>
    <row r="227" spans="1:10" ht="24.95" customHeight="1" x14ac:dyDescent="0.2">
      <c r="A227" s="147">
        <v>2</v>
      </c>
      <c r="B227" s="269" t="s">
        <v>209</v>
      </c>
      <c r="C227" s="270"/>
      <c r="D227" s="271"/>
      <c r="E227" s="271"/>
      <c r="F227" s="157"/>
      <c r="G227" s="157"/>
      <c r="H227" s="272"/>
      <c r="I227" s="146"/>
      <c r="J227" s="146"/>
    </row>
    <row r="228" spans="1:10" ht="24.95" customHeight="1" x14ac:dyDescent="0.2">
      <c r="A228" s="147">
        <v>2</v>
      </c>
      <c r="B228" s="269" t="s">
        <v>210</v>
      </c>
      <c r="C228" s="270"/>
      <c r="D228" s="271"/>
      <c r="E228" s="271"/>
      <c r="F228" s="157"/>
      <c r="G228" s="157"/>
      <c r="H228" s="272"/>
      <c r="I228" s="146"/>
      <c r="J228" s="146"/>
    </row>
    <row r="229" spans="1:10" ht="24.75" customHeight="1" x14ac:dyDescent="0.2">
      <c r="B229" s="534"/>
      <c r="C229" s="268"/>
      <c r="D229" s="30"/>
      <c r="E229" s="30"/>
      <c r="F229" s="146"/>
      <c r="G229" s="146"/>
      <c r="H229" s="146"/>
      <c r="I229" s="146"/>
      <c r="J229" s="146"/>
    </row>
    <row r="230" spans="1:10" ht="42" customHeight="1" x14ac:dyDescent="0.2">
      <c r="B230" s="31"/>
      <c r="C230" s="419" t="s">
        <v>125</v>
      </c>
      <c r="D230" s="420" t="s">
        <v>126</v>
      </c>
      <c r="E230" s="30"/>
      <c r="F230" s="146"/>
      <c r="G230" s="146"/>
      <c r="H230" s="146"/>
      <c r="I230" s="146"/>
      <c r="J230" s="146"/>
    </row>
    <row r="231" spans="1:10" ht="25.5" x14ac:dyDescent="0.2">
      <c r="B231" s="395" t="s">
        <v>299</v>
      </c>
      <c r="C231" s="418" t="s">
        <v>298</v>
      </c>
      <c r="D231" s="417" t="s">
        <v>297</v>
      </c>
      <c r="E231" s="30"/>
      <c r="F231" s="146"/>
      <c r="G231" s="146"/>
      <c r="H231" s="146"/>
      <c r="I231" s="146"/>
      <c r="J231" s="146"/>
    </row>
    <row r="232" spans="1:10" x14ac:dyDescent="0.2">
      <c r="B232" s="236">
        <v>2007</v>
      </c>
      <c r="C232" s="416">
        <v>13</v>
      </c>
      <c r="D232" s="416">
        <v>1.76</v>
      </c>
      <c r="E232" s="27"/>
      <c r="F232" s="27"/>
      <c r="G232" s="154"/>
      <c r="H232" s="154"/>
      <c r="I232" s="146"/>
      <c r="J232" s="146"/>
    </row>
    <row r="233" spans="1:10" x14ac:dyDescent="0.2">
      <c r="B233" s="236">
        <v>2008</v>
      </c>
      <c r="C233" s="175">
        <v>15</v>
      </c>
      <c r="D233" s="175">
        <v>1.99</v>
      </c>
      <c r="E233" s="27"/>
      <c r="F233" s="27"/>
      <c r="G233" s="154"/>
      <c r="H233" s="154"/>
      <c r="I233" s="146"/>
      <c r="J233" s="146"/>
    </row>
    <row r="234" spans="1:10" x14ac:dyDescent="0.2">
      <c r="B234" s="236">
        <v>2009</v>
      </c>
      <c r="C234" s="175">
        <v>16</v>
      </c>
      <c r="D234" s="175">
        <v>2.23</v>
      </c>
      <c r="E234" s="27"/>
      <c r="F234" s="27"/>
      <c r="G234" s="154"/>
      <c r="H234" s="154"/>
      <c r="I234" s="146"/>
      <c r="J234" s="146"/>
    </row>
    <row r="235" spans="1:10" x14ac:dyDescent="0.2">
      <c r="B235" s="236">
        <v>2010</v>
      </c>
      <c r="C235" s="333">
        <v>15.82</v>
      </c>
      <c r="D235" s="333">
        <v>2.81</v>
      </c>
      <c r="E235" s="27"/>
      <c r="F235" s="27"/>
      <c r="G235" s="154"/>
      <c r="H235" s="154"/>
      <c r="I235" s="146"/>
      <c r="J235" s="146"/>
    </row>
    <row r="236" spans="1:10" x14ac:dyDescent="0.2">
      <c r="B236" s="236">
        <v>2011</v>
      </c>
      <c r="C236" s="28">
        <v>16.111889791323492</v>
      </c>
      <c r="D236" s="28">
        <v>3.046611887813897</v>
      </c>
      <c r="E236" s="27"/>
      <c r="F236" s="27"/>
      <c r="G236" s="154"/>
      <c r="H236" s="154"/>
      <c r="I236" s="146"/>
      <c r="J236" s="146"/>
    </row>
    <row r="237" spans="1:10" x14ac:dyDescent="0.2">
      <c r="B237" s="535"/>
      <c r="C237" s="147"/>
      <c r="D237" s="147"/>
      <c r="E237" s="158"/>
      <c r="F237" s="154"/>
      <c r="G237" s="154"/>
      <c r="H237" s="146"/>
      <c r="I237" s="146"/>
      <c r="J237" s="146"/>
    </row>
    <row r="238" spans="1:10" x14ac:dyDescent="0.2">
      <c r="B238" s="535"/>
      <c r="C238" s="147"/>
      <c r="D238" s="147"/>
      <c r="E238" s="158"/>
      <c r="F238" s="154"/>
      <c r="G238" s="154"/>
      <c r="H238" s="146"/>
      <c r="I238" s="146"/>
      <c r="J238" s="146"/>
    </row>
    <row r="239" spans="1:10" x14ac:dyDescent="0.2">
      <c r="B239" s="535"/>
      <c r="C239" s="147"/>
      <c r="D239" s="147"/>
      <c r="E239" s="158"/>
      <c r="F239" s="154"/>
      <c r="G239" s="154"/>
      <c r="H239" s="146"/>
      <c r="I239" s="146"/>
      <c r="J239" s="146"/>
    </row>
    <row r="240" spans="1:10" x14ac:dyDescent="0.2">
      <c r="B240" s="535"/>
      <c r="C240" s="147"/>
      <c r="D240" s="147"/>
      <c r="E240" s="158"/>
      <c r="F240" s="154"/>
      <c r="G240" s="154"/>
      <c r="H240" s="146"/>
      <c r="I240" s="146"/>
      <c r="J240" s="146"/>
    </row>
    <row r="241" spans="1:10" x14ac:dyDescent="0.2">
      <c r="B241" s="535"/>
      <c r="C241" s="147"/>
      <c r="D241" s="147"/>
      <c r="E241" s="158"/>
      <c r="F241" s="154"/>
      <c r="G241" s="154"/>
      <c r="H241" s="146"/>
      <c r="I241" s="146"/>
      <c r="J241" s="146"/>
    </row>
    <row r="242" spans="1:10" x14ac:dyDescent="0.2">
      <c r="B242" s="535"/>
      <c r="C242" s="147"/>
      <c r="D242" s="147"/>
      <c r="E242" s="158"/>
      <c r="F242" s="154"/>
      <c r="G242" s="154"/>
      <c r="H242" s="146"/>
      <c r="I242" s="146"/>
      <c r="J242" s="146"/>
    </row>
    <row r="243" spans="1:10" x14ac:dyDescent="0.2">
      <c r="B243" s="535"/>
      <c r="C243" s="147"/>
      <c r="D243" s="147"/>
      <c r="E243" s="158"/>
      <c r="F243" s="154"/>
      <c r="G243" s="154"/>
      <c r="H243" s="146"/>
      <c r="I243" s="146"/>
      <c r="J243" s="146"/>
    </row>
    <row r="244" spans="1:10" x14ac:dyDescent="0.2">
      <c r="B244" s="535"/>
      <c r="C244" s="147"/>
      <c r="D244" s="147"/>
      <c r="E244" s="158"/>
      <c r="F244" s="154"/>
      <c r="G244" s="154"/>
      <c r="H244" s="146"/>
      <c r="I244" s="146"/>
      <c r="J244" s="146"/>
    </row>
    <row r="245" spans="1:10" x14ac:dyDescent="0.2">
      <c r="B245" s="535"/>
      <c r="C245" s="147"/>
      <c r="D245" s="147"/>
      <c r="E245" s="158"/>
      <c r="F245" s="154"/>
      <c r="G245" s="154"/>
      <c r="H245" s="146"/>
      <c r="I245" s="146"/>
      <c r="J245" s="146"/>
    </row>
    <row r="246" spans="1:10" x14ac:dyDescent="0.2">
      <c r="B246" s="535"/>
      <c r="C246" s="147"/>
      <c r="D246" s="147"/>
      <c r="E246" s="158"/>
      <c r="F246" s="154"/>
      <c r="G246" s="154"/>
      <c r="H246" s="146"/>
      <c r="I246" s="146"/>
      <c r="J246" s="146"/>
    </row>
    <row r="247" spans="1:10" s="163" customFormat="1" x14ac:dyDescent="0.2">
      <c r="A247" s="147"/>
      <c r="B247" s="536"/>
      <c r="E247" s="161"/>
      <c r="F247" s="162"/>
      <c r="G247" s="162"/>
    </row>
    <row r="248" spans="1:10" x14ac:dyDescent="0.2">
      <c r="B248" s="158"/>
      <c r="C248" s="158"/>
      <c r="D248" s="158"/>
      <c r="E248" s="158"/>
      <c r="F248" s="154"/>
      <c r="G248" s="154"/>
    </row>
    <row r="249" spans="1:10" ht="24.95" customHeight="1" x14ac:dyDescent="0.2">
      <c r="A249" s="163">
        <v>2</v>
      </c>
      <c r="B249" s="273" t="s">
        <v>163</v>
      </c>
      <c r="C249" s="274"/>
      <c r="D249" s="264"/>
      <c r="E249" s="264"/>
      <c r="F249" s="275"/>
      <c r="G249" s="154"/>
      <c r="H249" s="146"/>
      <c r="I249" s="146"/>
      <c r="J249" s="146"/>
    </row>
    <row r="250" spans="1:10" ht="24.95" customHeight="1" x14ac:dyDescent="0.2">
      <c r="A250" s="147">
        <v>2</v>
      </c>
      <c r="B250" s="273" t="s">
        <v>164</v>
      </c>
      <c r="C250" s="274"/>
      <c r="D250" s="264"/>
      <c r="E250" s="264"/>
      <c r="F250" s="275"/>
      <c r="G250" s="154"/>
      <c r="H250" s="146"/>
      <c r="I250" s="146"/>
      <c r="J250" s="146"/>
    </row>
    <row r="251" spans="1:10" x14ac:dyDescent="0.2">
      <c r="B251" s="537"/>
      <c r="C251" s="158"/>
      <c r="D251" s="158"/>
      <c r="E251" s="158"/>
      <c r="F251" s="154"/>
      <c r="G251" s="154"/>
      <c r="H251" s="146"/>
      <c r="I251" s="146"/>
      <c r="J251" s="146"/>
    </row>
    <row r="252" spans="1:10" x14ac:dyDescent="0.2">
      <c r="B252" s="160"/>
      <c r="C252" s="158"/>
      <c r="D252" s="158"/>
      <c r="E252" s="158"/>
      <c r="F252" s="154"/>
      <c r="G252" s="154"/>
      <c r="H252" s="146"/>
      <c r="I252" s="146"/>
      <c r="J252" s="146"/>
    </row>
    <row r="253" spans="1:10" ht="27" customHeight="1" x14ac:dyDescent="0.2">
      <c r="B253" s="31"/>
      <c r="C253" s="419" t="s">
        <v>35</v>
      </c>
      <c r="D253" s="420" t="s">
        <v>36</v>
      </c>
      <c r="E253" s="158"/>
      <c r="F253" s="154"/>
      <c r="G253" s="154"/>
      <c r="H253" s="146"/>
      <c r="I253" s="146"/>
      <c r="J253" s="146"/>
    </row>
    <row r="254" spans="1:10" ht="25.5" x14ac:dyDescent="0.2">
      <c r="B254" s="395" t="s">
        <v>127</v>
      </c>
      <c r="C254" s="418" t="s">
        <v>296</v>
      </c>
      <c r="D254" s="417" t="s">
        <v>297</v>
      </c>
      <c r="E254" s="158"/>
      <c r="F254" s="154"/>
      <c r="G254" s="154"/>
      <c r="H254" s="146"/>
      <c r="I254" s="146"/>
      <c r="J254" s="146"/>
    </row>
    <row r="255" spans="1:10" x14ac:dyDescent="0.2">
      <c r="B255" s="256">
        <v>2007</v>
      </c>
      <c r="C255" s="421">
        <v>0.88460000000000005</v>
      </c>
      <c r="D255" s="421">
        <v>0.1154</v>
      </c>
      <c r="E255" s="158"/>
      <c r="F255" s="154"/>
      <c r="G255" s="154"/>
      <c r="H255" s="146"/>
      <c r="I255" s="146"/>
      <c r="J255" s="146"/>
    </row>
    <row r="256" spans="1:10" x14ac:dyDescent="0.2">
      <c r="B256" s="256">
        <v>2008</v>
      </c>
      <c r="C256" s="276">
        <v>0.88400000000000001</v>
      </c>
      <c r="D256" s="276">
        <v>0.11600000000000001</v>
      </c>
      <c r="E256" s="158"/>
      <c r="F256" s="154"/>
      <c r="G256" s="154"/>
      <c r="H256" s="146"/>
      <c r="I256" s="146"/>
      <c r="J256" s="146"/>
    </row>
    <row r="257" spans="1:10" x14ac:dyDescent="0.2">
      <c r="B257" s="256">
        <v>2009</v>
      </c>
      <c r="C257" s="276">
        <v>0.87460000000000004</v>
      </c>
      <c r="D257" s="276">
        <v>0.12540000000000001</v>
      </c>
      <c r="E257" s="158"/>
      <c r="F257" s="154"/>
      <c r="G257" s="154"/>
      <c r="H257" s="146"/>
      <c r="I257" s="146"/>
      <c r="J257" s="146"/>
    </row>
    <row r="258" spans="1:10" x14ac:dyDescent="0.2">
      <c r="B258" s="256">
        <v>2010</v>
      </c>
      <c r="C258" s="276">
        <v>0.84909999999999997</v>
      </c>
      <c r="D258" s="276">
        <v>0.15090000000000001</v>
      </c>
      <c r="E258" s="158"/>
      <c r="F258" s="154"/>
      <c r="G258" s="154"/>
      <c r="H258" s="146"/>
      <c r="I258" s="146"/>
      <c r="J258" s="146"/>
    </row>
    <row r="259" spans="1:10" x14ac:dyDescent="0.2">
      <c r="B259" s="256">
        <v>2011</v>
      </c>
      <c r="C259" s="276">
        <v>0.84097999999999995</v>
      </c>
      <c r="D259" s="276">
        <v>0.15901999999999999</v>
      </c>
      <c r="E259" s="158"/>
      <c r="F259" s="154"/>
      <c r="G259" s="154"/>
      <c r="H259" s="146"/>
      <c r="I259" s="146"/>
      <c r="J259" s="146"/>
    </row>
    <row r="260" spans="1:10" ht="12.75" customHeight="1" x14ac:dyDescent="0.2">
      <c r="B260" s="31"/>
      <c r="C260" s="26"/>
      <c r="D260" s="26"/>
      <c r="E260" s="158"/>
      <c r="F260" s="154"/>
      <c r="G260" s="154"/>
      <c r="H260" s="146"/>
      <c r="I260" s="146"/>
      <c r="J260" s="146"/>
    </row>
    <row r="261" spans="1:10" ht="12.75" customHeight="1" x14ac:dyDescent="0.2">
      <c r="B261" s="31"/>
      <c r="C261" s="26"/>
      <c r="D261" s="26"/>
      <c r="E261" s="158"/>
      <c r="F261" s="154"/>
      <c r="G261" s="154"/>
      <c r="H261" s="146"/>
      <c r="I261" s="146"/>
      <c r="J261" s="146"/>
    </row>
    <row r="262" spans="1:10" ht="12.75" customHeight="1" x14ac:dyDescent="0.2">
      <c r="B262" s="31"/>
      <c r="C262" s="26"/>
      <c r="D262" s="26"/>
      <c r="E262" s="158"/>
      <c r="F262" s="154"/>
      <c r="G262" s="154"/>
      <c r="H262" s="146"/>
      <c r="I262" s="146"/>
      <c r="J262" s="146"/>
    </row>
    <row r="263" spans="1:10" ht="12.75" customHeight="1" x14ac:dyDescent="0.2">
      <c r="B263" s="31"/>
      <c r="C263" s="26"/>
      <c r="D263" s="26"/>
      <c r="E263" s="158"/>
      <c r="F263" s="154"/>
      <c r="G263" s="154"/>
      <c r="H263" s="146"/>
      <c r="I263" s="146"/>
      <c r="J263" s="146"/>
    </row>
    <row r="264" spans="1:10" s="163" customFormat="1" x14ac:dyDescent="0.2">
      <c r="A264" s="147"/>
      <c r="B264" s="32"/>
      <c r="C264" s="33"/>
      <c r="D264" s="33"/>
      <c r="E264" s="161"/>
      <c r="F264" s="162"/>
      <c r="G264" s="162"/>
    </row>
    <row r="265" spans="1:10" x14ac:dyDescent="0.2">
      <c r="B265" s="30"/>
      <c r="C265" s="27"/>
      <c r="D265" s="27"/>
      <c r="E265" s="158"/>
      <c r="F265" s="154"/>
      <c r="G265" s="154"/>
    </row>
    <row r="266" spans="1:10" ht="24.95" customHeight="1" x14ac:dyDescent="0.2">
      <c r="A266" s="163">
        <v>2</v>
      </c>
      <c r="B266" s="261" t="s">
        <v>211</v>
      </c>
      <c r="C266" s="278"/>
      <c r="D266" s="278"/>
      <c r="E266" s="263"/>
      <c r="F266" s="154"/>
      <c r="G266" s="154"/>
      <c r="H266" s="146"/>
      <c r="I266" s="146"/>
      <c r="J266" s="146"/>
    </row>
    <row r="267" spans="1:10" x14ac:dyDescent="0.2">
      <c r="B267" s="538"/>
      <c r="C267" s="165"/>
      <c r="D267" s="27"/>
      <c r="E267" s="27"/>
      <c r="F267" s="146"/>
      <c r="G267" s="146"/>
      <c r="H267" s="146"/>
      <c r="I267" s="146"/>
      <c r="J267" s="146"/>
    </row>
    <row r="268" spans="1:10" x14ac:dyDescent="0.2">
      <c r="B268" s="183"/>
      <c r="C268" s="165"/>
      <c r="D268" s="27"/>
      <c r="E268" s="27"/>
      <c r="F268" s="146"/>
      <c r="G268" s="146"/>
      <c r="H268" s="146"/>
      <c r="I268" s="146"/>
      <c r="J268" s="146"/>
    </row>
    <row r="269" spans="1:10" x14ac:dyDescent="0.2">
      <c r="B269" s="31"/>
      <c r="C269" s="146"/>
      <c r="D269" s="146"/>
      <c r="E269" s="146"/>
      <c r="F269" s="146"/>
      <c r="G269" s="146"/>
      <c r="H269" s="146"/>
      <c r="I269" s="146"/>
      <c r="J269" s="146"/>
    </row>
    <row r="270" spans="1:10" ht="27.75" customHeight="1" x14ac:dyDescent="0.2">
      <c r="B270" s="424" t="s">
        <v>0</v>
      </c>
      <c r="C270" s="424" t="s">
        <v>128</v>
      </c>
      <c r="D270" s="154"/>
      <c r="E270" s="154"/>
      <c r="F270" s="154"/>
      <c r="G270" s="146"/>
      <c r="H270" s="146"/>
      <c r="I270" s="146"/>
      <c r="J270" s="146"/>
    </row>
    <row r="271" spans="1:10" x14ac:dyDescent="0.2">
      <c r="B271" s="236">
        <v>2007</v>
      </c>
      <c r="C271" s="175">
        <v>109.5</v>
      </c>
      <c r="D271" s="277"/>
      <c r="E271" s="277"/>
      <c r="F271" s="277"/>
      <c r="G271" s="146"/>
      <c r="H271" s="146"/>
      <c r="I271" s="146"/>
      <c r="J271" s="146"/>
    </row>
    <row r="272" spans="1:10" x14ac:dyDescent="0.2">
      <c r="B272" s="236">
        <v>2008</v>
      </c>
      <c r="C272" s="175">
        <v>99.8</v>
      </c>
      <c r="D272" s="27"/>
      <c r="E272" s="27"/>
      <c r="F272" s="146"/>
      <c r="G272" s="146"/>
      <c r="H272" s="146"/>
      <c r="I272" s="146"/>
      <c r="J272" s="146"/>
    </row>
    <row r="273" spans="1:10" x14ac:dyDescent="0.2">
      <c r="B273" s="236">
        <v>2009</v>
      </c>
      <c r="C273" s="175">
        <v>100.4</v>
      </c>
      <c r="D273" s="27"/>
      <c r="E273" s="27"/>
      <c r="F273" s="146"/>
      <c r="G273" s="146"/>
      <c r="H273" s="146"/>
      <c r="I273" s="146"/>
      <c r="J273" s="146"/>
    </row>
    <row r="274" spans="1:10" x14ac:dyDescent="0.2">
      <c r="B274" s="236">
        <v>2010</v>
      </c>
      <c r="C274" s="175">
        <v>104.2</v>
      </c>
      <c r="D274" s="27"/>
      <c r="E274" s="27"/>
      <c r="F274" s="146"/>
      <c r="G274" s="146"/>
      <c r="H274" s="146"/>
      <c r="I274" s="146"/>
      <c r="J274" s="146"/>
    </row>
    <row r="275" spans="1:10" x14ac:dyDescent="0.2">
      <c r="B275" s="236">
        <v>2011</v>
      </c>
      <c r="C275" s="175">
        <v>104.2</v>
      </c>
      <c r="D275" s="27"/>
      <c r="E275" s="27"/>
      <c r="F275" s="146"/>
      <c r="G275" s="146"/>
      <c r="H275" s="146"/>
      <c r="I275" s="146"/>
      <c r="J275" s="146"/>
    </row>
    <row r="276" spans="1:10" x14ac:dyDescent="0.2">
      <c r="B276" s="183"/>
      <c r="C276" s="27"/>
      <c r="D276" s="27"/>
      <c r="E276" s="27"/>
      <c r="F276" s="146"/>
      <c r="G276" s="146"/>
      <c r="H276" s="146"/>
      <c r="I276" s="146"/>
      <c r="J276" s="146"/>
    </row>
    <row r="277" spans="1:10" x14ac:dyDescent="0.2">
      <c r="B277" s="183"/>
      <c r="C277" s="27"/>
      <c r="D277" s="27"/>
      <c r="E277" s="27"/>
      <c r="F277" s="146"/>
      <c r="G277" s="146"/>
      <c r="H277" s="146"/>
      <c r="I277" s="146"/>
      <c r="J277" s="146"/>
    </row>
    <row r="278" spans="1:10" x14ac:dyDescent="0.2">
      <c r="B278" s="183"/>
      <c r="C278" s="27"/>
      <c r="D278" s="27"/>
      <c r="E278" s="27"/>
      <c r="F278" s="146"/>
      <c r="G278" s="146"/>
      <c r="H278" s="146"/>
      <c r="I278" s="146"/>
      <c r="J278" s="146"/>
    </row>
    <row r="279" spans="1:10" x14ac:dyDescent="0.2">
      <c r="B279" s="183"/>
      <c r="C279" s="27"/>
      <c r="D279" s="27"/>
      <c r="E279" s="27"/>
      <c r="F279" s="146"/>
      <c r="G279" s="146"/>
      <c r="H279" s="146"/>
      <c r="I279" s="146"/>
      <c r="J279" s="146"/>
    </row>
    <row r="280" spans="1:10" x14ac:dyDescent="0.2">
      <c r="B280" s="183"/>
      <c r="C280" s="27"/>
      <c r="D280" s="27"/>
      <c r="E280" s="27"/>
      <c r="F280" s="146"/>
      <c r="G280" s="146"/>
      <c r="H280" s="146"/>
      <c r="I280" s="146"/>
      <c r="J280" s="146"/>
    </row>
    <row r="281" spans="1:10" x14ac:dyDescent="0.2">
      <c r="B281" s="183"/>
      <c r="C281" s="27"/>
      <c r="D281" s="27"/>
      <c r="E281" s="27"/>
      <c r="F281" s="146"/>
      <c r="G281" s="146"/>
      <c r="H281" s="146"/>
      <c r="I281" s="146"/>
      <c r="J281" s="146"/>
    </row>
    <row r="282" spans="1:10" s="163" customFormat="1" x14ac:dyDescent="0.2">
      <c r="A282" s="147"/>
      <c r="B282" s="192"/>
      <c r="C282" s="33"/>
      <c r="D282" s="33"/>
      <c r="E282" s="33"/>
    </row>
    <row r="283" spans="1:10" x14ac:dyDescent="0.2">
      <c r="B283" s="189"/>
      <c r="C283" s="27"/>
      <c r="D283" s="27"/>
      <c r="E283" s="27"/>
    </row>
    <row r="284" spans="1:10" ht="24.95" customHeight="1" x14ac:dyDescent="0.2">
      <c r="A284" s="163">
        <v>1</v>
      </c>
      <c r="B284" s="261" t="s">
        <v>212</v>
      </c>
      <c r="C284" s="278"/>
      <c r="D284" s="278"/>
      <c r="E284" s="278"/>
      <c r="F284" s="275"/>
      <c r="G284" s="146"/>
      <c r="H284" s="146"/>
      <c r="I284" s="146"/>
      <c r="J284" s="146"/>
    </row>
    <row r="285" spans="1:10" x14ac:dyDescent="0.2">
      <c r="B285" s="539"/>
      <c r="C285" s="27"/>
      <c r="D285" s="27"/>
      <c r="E285" s="27"/>
      <c r="F285" s="146"/>
      <c r="G285" s="146"/>
      <c r="H285" s="146"/>
      <c r="I285" s="146"/>
      <c r="J285" s="146"/>
    </row>
    <row r="286" spans="1:10" x14ac:dyDescent="0.2">
      <c r="B286" s="447" t="s">
        <v>1</v>
      </c>
      <c r="D286" s="181"/>
      <c r="E286" s="27"/>
      <c r="F286" s="154"/>
      <c r="G286" s="154"/>
      <c r="H286" s="154"/>
      <c r="I286" s="154"/>
      <c r="J286" s="154"/>
    </row>
    <row r="287" spans="1:10" ht="25.5" x14ac:dyDescent="0.2">
      <c r="B287" s="535"/>
      <c r="C287" s="331" t="s">
        <v>232</v>
      </c>
      <c r="D287" s="422" t="s">
        <v>230</v>
      </c>
      <c r="E287" s="331" t="s">
        <v>34</v>
      </c>
      <c r="F287" s="423" t="s">
        <v>231</v>
      </c>
      <c r="G287" s="331" t="s">
        <v>34</v>
      </c>
      <c r="H287" s="154"/>
      <c r="I287" s="154"/>
      <c r="J287" s="154"/>
    </row>
    <row r="288" spans="1:10" x14ac:dyDescent="0.2">
      <c r="B288" s="236">
        <v>2007</v>
      </c>
      <c r="C288" s="245">
        <v>15106</v>
      </c>
      <c r="D288" s="245">
        <v>8808</v>
      </c>
      <c r="E288" s="329">
        <v>0.58307957103137831</v>
      </c>
      <c r="F288" s="507">
        <v>6298</v>
      </c>
      <c r="G288" s="329">
        <v>0.41692042896862175</v>
      </c>
      <c r="H288" s="146"/>
      <c r="I288" s="146"/>
      <c r="J288" s="146"/>
    </row>
    <row r="289" spans="1:11" x14ac:dyDescent="0.2">
      <c r="B289" s="236">
        <v>2008</v>
      </c>
      <c r="C289" s="245">
        <v>13488</v>
      </c>
      <c r="D289" s="245">
        <v>9965.2535238581986</v>
      </c>
      <c r="E289" s="329">
        <v>0.73882365983527565</v>
      </c>
      <c r="F289" s="507">
        <v>3522.7464761418014</v>
      </c>
      <c r="G289" s="329">
        <v>0.2611763401647243</v>
      </c>
      <c r="H289" s="146"/>
      <c r="I289" s="146"/>
      <c r="J289" s="146"/>
    </row>
    <row r="290" spans="1:11" x14ac:dyDescent="0.2">
      <c r="B290" s="236">
        <v>2009</v>
      </c>
      <c r="C290" s="245">
        <v>13554.389047527926</v>
      </c>
      <c r="D290" s="245">
        <v>7959.5115846107683</v>
      </c>
      <c r="E290" s="329">
        <v>0.58722761732019479</v>
      </c>
      <c r="F290" s="507">
        <v>5594.8774629171576</v>
      </c>
      <c r="G290" s="329">
        <v>0.41277238267980521</v>
      </c>
      <c r="H290" s="146"/>
      <c r="I290" s="146"/>
      <c r="J290" s="146"/>
    </row>
    <row r="291" spans="1:11" x14ac:dyDescent="0.2">
      <c r="B291" s="236">
        <v>2010</v>
      </c>
      <c r="C291" s="245">
        <v>14034</v>
      </c>
      <c r="D291" s="245">
        <v>8243</v>
      </c>
      <c r="E291" s="329">
        <v>0.58735927034345159</v>
      </c>
      <c r="F291" s="507">
        <v>5791</v>
      </c>
      <c r="G291" s="329">
        <v>0.41264072965654836</v>
      </c>
      <c r="H291" s="146"/>
      <c r="I291" s="146"/>
      <c r="J291" s="146"/>
    </row>
    <row r="292" spans="1:11" x14ac:dyDescent="0.2">
      <c r="B292" s="236">
        <v>2011</v>
      </c>
      <c r="C292" s="245">
        <v>14055</v>
      </c>
      <c r="D292" s="245">
        <v>8125</v>
      </c>
      <c r="E292" s="329">
        <v>0.5780860903593027</v>
      </c>
      <c r="F292" s="507">
        <v>5930</v>
      </c>
      <c r="G292" s="329">
        <v>0.42191390964069725</v>
      </c>
      <c r="H292" s="146"/>
      <c r="I292" s="146"/>
      <c r="J292" s="146"/>
    </row>
    <row r="293" spans="1:11" x14ac:dyDescent="0.2">
      <c r="B293" s="183"/>
      <c r="C293" s="27"/>
      <c r="D293" s="27"/>
      <c r="E293" s="27"/>
      <c r="F293" s="146"/>
      <c r="G293" s="146"/>
      <c r="H293" s="146"/>
      <c r="I293" s="146"/>
      <c r="J293" s="146"/>
    </row>
    <row r="294" spans="1:11" x14ac:dyDescent="0.2">
      <c r="B294" s="183"/>
      <c r="C294" s="27"/>
      <c r="D294" s="27"/>
      <c r="E294" s="27"/>
      <c r="F294" s="146"/>
      <c r="G294" s="146"/>
      <c r="H294" s="146"/>
      <c r="I294" s="146"/>
      <c r="J294" s="146"/>
    </row>
    <row r="295" spans="1:11" ht="12.75" customHeight="1" x14ac:dyDescent="0.2">
      <c r="B295" s="183"/>
      <c r="C295" s="27"/>
      <c r="D295" s="27"/>
      <c r="E295" s="27"/>
      <c r="F295" s="176"/>
      <c r="G295" s="337"/>
      <c r="H295" s="154"/>
      <c r="I295" s="154"/>
      <c r="J295" s="154"/>
      <c r="K295" s="154"/>
    </row>
    <row r="296" spans="1:11" x14ac:dyDescent="0.2">
      <c r="B296" s="183"/>
      <c r="C296" s="27"/>
      <c r="D296" s="27"/>
      <c r="E296" s="27"/>
      <c r="F296" s="146"/>
      <c r="G296" s="146"/>
      <c r="H296" s="146"/>
      <c r="I296" s="146"/>
      <c r="J296" s="146"/>
    </row>
    <row r="297" spans="1:11" x14ac:dyDescent="0.2">
      <c r="B297" s="183"/>
      <c r="C297" s="27"/>
      <c r="D297" s="27"/>
      <c r="E297" s="27"/>
      <c r="F297" s="146"/>
      <c r="G297" s="146"/>
      <c r="H297" s="146"/>
      <c r="I297" s="146"/>
      <c r="J297" s="146"/>
    </row>
    <row r="298" spans="1:11" x14ac:dyDescent="0.2">
      <c r="B298" s="183"/>
      <c r="C298" s="27"/>
      <c r="D298" s="27"/>
      <c r="E298" s="27"/>
      <c r="F298" s="146"/>
      <c r="G298" s="146"/>
      <c r="H298" s="146"/>
      <c r="I298" s="146"/>
      <c r="J298" s="146"/>
    </row>
    <row r="299" spans="1:11" x14ac:dyDescent="0.2">
      <c r="B299" s="183"/>
      <c r="C299" s="27"/>
      <c r="D299" s="27"/>
      <c r="E299" s="27"/>
      <c r="F299" s="146"/>
      <c r="G299" s="146"/>
      <c r="H299" s="146"/>
      <c r="I299" s="146"/>
      <c r="J299" s="146"/>
    </row>
    <row r="300" spans="1:11" x14ac:dyDescent="0.2">
      <c r="B300" s="183"/>
      <c r="C300" s="27"/>
      <c r="D300" s="27"/>
      <c r="E300" s="27"/>
      <c r="F300" s="146"/>
      <c r="G300" s="146"/>
      <c r="H300" s="146"/>
      <c r="I300" s="146"/>
      <c r="J300" s="146"/>
    </row>
    <row r="301" spans="1:11" x14ac:dyDescent="0.2">
      <c r="B301" s="183"/>
      <c r="C301" s="27"/>
      <c r="D301" s="27"/>
      <c r="E301" s="27"/>
      <c r="F301" s="146"/>
      <c r="G301" s="146"/>
      <c r="H301" s="146"/>
      <c r="I301" s="146"/>
      <c r="J301" s="146"/>
    </row>
    <row r="302" spans="1:11" s="163" customFormat="1" x14ac:dyDescent="0.2">
      <c r="A302" s="147"/>
      <c r="B302" s="192"/>
      <c r="C302" s="33"/>
      <c r="D302" s="33"/>
      <c r="E302" s="33"/>
    </row>
    <row r="303" spans="1:11" x14ac:dyDescent="0.2">
      <c r="B303" s="189"/>
      <c r="C303" s="27"/>
      <c r="D303" s="27"/>
      <c r="E303" s="27"/>
      <c r="F303" s="146"/>
      <c r="G303" s="146"/>
      <c r="H303" s="146"/>
      <c r="I303" s="146"/>
      <c r="J303" s="146"/>
    </row>
    <row r="304" spans="1:11" ht="24.95" customHeight="1" x14ac:dyDescent="0.2">
      <c r="A304" s="163">
        <v>2</v>
      </c>
      <c r="B304" s="261" t="s">
        <v>213</v>
      </c>
      <c r="C304" s="278"/>
      <c r="D304" s="278"/>
      <c r="E304" s="278"/>
      <c r="F304" s="262"/>
      <c r="G304" s="262"/>
      <c r="H304" s="262"/>
      <c r="I304" s="275"/>
      <c r="J304" s="146"/>
    </row>
    <row r="305" spans="2:5" x14ac:dyDescent="0.2">
      <c r="B305" s="520"/>
      <c r="C305" s="147"/>
      <c r="D305" s="147"/>
      <c r="E305" s="147"/>
    </row>
    <row r="306" spans="2:5" x14ac:dyDescent="0.2">
      <c r="B306" s="515" t="s">
        <v>43</v>
      </c>
      <c r="C306" s="167"/>
      <c r="D306" s="154"/>
      <c r="E306" s="154"/>
    </row>
    <row r="307" spans="2:5" ht="25.5" customHeight="1" x14ac:dyDescent="0.2">
      <c r="B307" s="31"/>
      <c r="C307" s="244" t="s">
        <v>130</v>
      </c>
      <c r="D307" s="165"/>
      <c r="E307" s="165"/>
    </row>
    <row r="308" spans="2:5" x14ac:dyDescent="0.2">
      <c r="B308" s="236">
        <v>2007</v>
      </c>
      <c r="C308" s="249"/>
      <c r="D308" s="165"/>
      <c r="E308" s="165"/>
    </row>
    <row r="309" spans="2:5" x14ac:dyDescent="0.2">
      <c r="B309" s="236">
        <v>2008</v>
      </c>
      <c r="C309" s="249"/>
      <c r="D309" s="165"/>
      <c r="E309" s="165"/>
    </row>
    <row r="310" spans="2:5" x14ac:dyDescent="0.2">
      <c r="B310" s="236">
        <v>2009</v>
      </c>
      <c r="C310" s="249">
        <v>36</v>
      </c>
      <c r="D310" s="165"/>
      <c r="E310" s="165"/>
    </row>
    <row r="311" spans="2:5" x14ac:dyDescent="0.2">
      <c r="B311" s="236">
        <v>2010</v>
      </c>
      <c r="C311" s="332">
        <v>49</v>
      </c>
      <c r="D311" s="165"/>
      <c r="E311" s="165"/>
    </row>
    <row r="312" spans="2:5" x14ac:dyDescent="0.2">
      <c r="B312" s="236">
        <v>2011</v>
      </c>
      <c r="C312" s="249">
        <v>56</v>
      </c>
      <c r="D312" s="165"/>
      <c r="E312" s="165"/>
    </row>
    <row r="313" spans="2:5" x14ac:dyDescent="0.2">
      <c r="B313" s="183"/>
      <c r="C313" s="189"/>
      <c r="D313" s="165"/>
      <c r="E313" s="165"/>
    </row>
    <row r="314" spans="2:5" x14ac:dyDescent="0.2">
      <c r="B314" s="183"/>
      <c r="C314" s="189"/>
      <c r="D314" s="165"/>
      <c r="E314" s="165"/>
    </row>
    <row r="315" spans="2:5" x14ac:dyDescent="0.2">
      <c r="B315" s="183"/>
      <c r="C315" s="189"/>
      <c r="D315" s="165"/>
      <c r="E315" s="165"/>
    </row>
    <row r="316" spans="2:5" x14ac:dyDescent="0.2">
      <c r="B316" s="183"/>
      <c r="C316" s="189"/>
      <c r="D316" s="165"/>
      <c r="E316" s="165"/>
    </row>
    <row r="317" spans="2:5" x14ac:dyDescent="0.2">
      <c r="B317" s="183"/>
      <c r="C317" s="189"/>
      <c r="D317" s="165"/>
      <c r="E317" s="165"/>
    </row>
    <row r="318" spans="2:5" x14ac:dyDescent="0.2">
      <c r="B318" s="183"/>
      <c r="C318" s="189"/>
      <c r="D318" s="165"/>
      <c r="E318" s="165"/>
    </row>
    <row r="319" spans="2:5" x14ac:dyDescent="0.2">
      <c r="B319" s="183"/>
      <c r="C319" s="189"/>
      <c r="D319" s="165"/>
      <c r="E319" s="165"/>
    </row>
    <row r="320" spans="2:5" x14ac:dyDescent="0.2">
      <c r="B320" s="183"/>
      <c r="C320" s="189"/>
      <c r="D320" s="165"/>
      <c r="E320" s="165"/>
    </row>
    <row r="321" spans="1:10" s="163" customFormat="1" x14ac:dyDescent="0.2">
      <c r="A321" s="147"/>
      <c r="B321" s="192"/>
      <c r="C321" s="168"/>
      <c r="D321" s="168"/>
      <c r="E321" s="168"/>
    </row>
    <row r="323" spans="1:10" ht="24.95" customHeight="1" x14ac:dyDescent="0.2">
      <c r="B323" s="261" t="s">
        <v>165</v>
      </c>
      <c r="C323" s="264"/>
      <c r="D323" s="264"/>
      <c r="E323" s="264"/>
      <c r="F323" s="262"/>
      <c r="G323" s="262"/>
      <c r="H323" s="262"/>
      <c r="I323" s="275"/>
      <c r="J323" s="146"/>
    </row>
    <row r="324" spans="1:10" x14ac:dyDescent="0.2">
      <c r="A324" s="163">
        <v>2</v>
      </c>
      <c r="B324" s="520"/>
      <c r="C324" s="30"/>
      <c r="D324" s="30"/>
      <c r="E324" s="30"/>
      <c r="F324" s="146"/>
      <c r="G324" s="146"/>
      <c r="H324" s="146"/>
      <c r="I324" s="146"/>
      <c r="J324" s="146"/>
    </row>
    <row r="325" spans="1:10" x14ac:dyDescent="0.2">
      <c r="B325" s="31"/>
      <c r="C325" s="30"/>
      <c r="D325" s="30"/>
      <c r="E325" s="30"/>
      <c r="F325" s="146"/>
      <c r="G325" s="146"/>
      <c r="H325" s="146"/>
      <c r="I325" s="146"/>
      <c r="J325" s="146"/>
    </row>
    <row r="326" spans="1:10" x14ac:dyDescent="0.2">
      <c r="B326" s="515" t="s">
        <v>2</v>
      </c>
      <c r="C326" s="146"/>
      <c r="D326" s="146"/>
      <c r="E326" s="146"/>
      <c r="F326" s="146"/>
      <c r="G326" s="146"/>
      <c r="H326" s="146"/>
      <c r="I326" s="146"/>
      <c r="J326" s="146"/>
    </row>
    <row r="327" spans="1:10" ht="25.5" x14ac:dyDescent="0.2">
      <c r="B327" s="31"/>
      <c r="C327" s="249" t="s">
        <v>129</v>
      </c>
      <c r="D327" s="165"/>
      <c r="E327" s="167"/>
      <c r="F327" s="167"/>
      <c r="G327" s="146"/>
      <c r="H327" s="146"/>
      <c r="I327" s="146"/>
      <c r="J327" s="146"/>
    </row>
    <row r="328" spans="1:10" x14ac:dyDescent="0.2">
      <c r="B328" s="236">
        <v>2007</v>
      </c>
      <c r="C328" s="249">
        <v>32</v>
      </c>
      <c r="D328" s="165"/>
      <c r="E328" s="167"/>
      <c r="F328" s="146"/>
      <c r="G328" s="146"/>
      <c r="H328" s="146"/>
      <c r="I328" s="146"/>
      <c r="J328" s="146"/>
    </row>
    <row r="329" spans="1:10" x14ac:dyDescent="0.2">
      <c r="B329" s="236">
        <v>2008</v>
      </c>
      <c r="C329" s="249">
        <v>31</v>
      </c>
      <c r="D329" s="165"/>
      <c r="E329" s="167"/>
      <c r="F329" s="146"/>
      <c r="G329" s="146"/>
      <c r="H329" s="146"/>
      <c r="I329" s="146"/>
      <c r="J329" s="146"/>
    </row>
    <row r="330" spans="1:10" x14ac:dyDescent="0.2">
      <c r="B330" s="236">
        <v>2009</v>
      </c>
      <c r="C330" s="250">
        <v>16</v>
      </c>
      <c r="D330" s="165"/>
      <c r="E330" s="167"/>
      <c r="F330" s="146"/>
      <c r="G330" s="146"/>
      <c r="H330" s="146"/>
      <c r="I330" s="146"/>
      <c r="J330" s="146"/>
    </row>
    <row r="331" spans="1:10" x14ac:dyDescent="0.2">
      <c r="B331" s="236">
        <v>2010</v>
      </c>
      <c r="C331" s="333">
        <v>24</v>
      </c>
      <c r="D331" s="165"/>
      <c r="E331" s="167"/>
      <c r="F331" s="146"/>
      <c r="G331" s="146"/>
      <c r="H331" s="146"/>
      <c r="I331" s="146"/>
      <c r="J331" s="146"/>
    </row>
    <row r="332" spans="1:10" x14ac:dyDescent="0.2">
      <c r="B332" s="236">
        <v>2011</v>
      </c>
      <c r="C332" s="250">
        <v>17</v>
      </c>
      <c r="D332" s="165"/>
      <c r="E332" s="167"/>
      <c r="F332" s="146"/>
      <c r="G332" s="146"/>
      <c r="H332" s="146"/>
      <c r="I332" s="146"/>
      <c r="J332" s="146"/>
    </row>
    <row r="333" spans="1:10" x14ac:dyDescent="0.2">
      <c r="B333" s="183"/>
      <c r="C333" s="165"/>
      <c r="D333" s="165"/>
      <c r="E333" s="167"/>
      <c r="F333" s="146"/>
      <c r="G333" s="146"/>
      <c r="H333" s="146"/>
      <c r="I333" s="146"/>
      <c r="J333" s="146"/>
    </row>
    <row r="334" spans="1:10" x14ac:dyDescent="0.2">
      <c r="B334" s="183"/>
      <c r="C334" s="165"/>
      <c r="D334" s="165"/>
      <c r="E334" s="167"/>
      <c r="F334" s="146"/>
      <c r="G334" s="146"/>
      <c r="H334" s="146"/>
      <c r="I334" s="146"/>
      <c r="J334" s="146"/>
    </row>
    <row r="335" spans="1:10" x14ac:dyDescent="0.2">
      <c r="B335" s="183"/>
      <c r="C335" s="165"/>
      <c r="D335" s="165"/>
      <c r="E335" s="167"/>
      <c r="F335" s="146"/>
      <c r="G335" s="146"/>
      <c r="H335" s="146"/>
      <c r="I335" s="146"/>
      <c r="J335" s="146"/>
    </row>
    <row r="336" spans="1:10" x14ac:dyDescent="0.2">
      <c r="B336" s="183"/>
      <c r="C336" s="165"/>
      <c r="D336" s="165"/>
      <c r="E336" s="167"/>
      <c r="F336" s="146"/>
      <c r="G336" s="146"/>
      <c r="H336" s="146"/>
      <c r="I336" s="146"/>
      <c r="J336" s="146"/>
    </row>
    <row r="337" spans="1:14" s="146" customFormat="1" x14ac:dyDescent="0.2">
      <c r="A337" s="147"/>
      <c r="B337" s="183"/>
      <c r="C337" s="165"/>
      <c r="D337" s="165"/>
      <c r="E337" s="167"/>
    </row>
    <row r="338" spans="1:14" s="163" customFormat="1" x14ac:dyDescent="0.2">
      <c r="A338" s="147"/>
      <c r="B338" s="192"/>
      <c r="C338" s="172"/>
      <c r="D338" s="172"/>
      <c r="E338" s="168"/>
    </row>
    <row r="339" spans="1:14" x14ac:dyDescent="0.2">
      <c r="B339" s="189"/>
      <c r="C339" s="165"/>
      <c r="D339" s="165"/>
      <c r="E339" s="167"/>
    </row>
    <row r="340" spans="1:14" ht="24.95" customHeight="1" x14ac:dyDescent="0.2">
      <c r="A340" s="146"/>
      <c r="B340" s="217" t="s">
        <v>243</v>
      </c>
      <c r="C340" s="217"/>
      <c r="D340" s="243"/>
      <c r="E340" s="279"/>
      <c r="F340" s="146"/>
      <c r="G340" s="146"/>
      <c r="H340" s="146"/>
      <c r="I340" s="146"/>
      <c r="J340" s="146"/>
    </row>
    <row r="341" spans="1:14" ht="24.95" customHeight="1" x14ac:dyDescent="0.2">
      <c r="A341" s="163">
        <v>2</v>
      </c>
      <c r="B341" s="217" t="s">
        <v>244</v>
      </c>
      <c r="C341" s="217"/>
      <c r="D341" s="243"/>
      <c r="E341" s="279"/>
      <c r="F341" s="146"/>
      <c r="G341" s="146"/>
      <c r="H341" s="146"/>
      <c r="I341" s="146"/>
      <c r="J341" s="146"/>
    </row>
    <row r="342" spans="1:14" x14ac:dyDescent="0.2">
      <c r="A342" s="147">
        <v>2</v>
      </c>
      <c r="B342" s="539"/>
      <c r="C342" s="165"/>
      <c r="D342" s="165"/>
      <c r="E342" s="167"/>
      <c r="F342" s="146"/>
      <c r="G342" s="146"/>
      <c r="H342" s="146"/>
      <c r="I342" s="146"/>
      <c r="J342" s="146"/>
    </row>
    <row r="343" spans="1:14" s="176" customFormat="1" x14ac:dyDescent="0.2">
      <c r="A343" s="147"/>
      <c r="B343" s="183"/>
      <c r="C343" s="165"/>
      <c r="D343" s="165"/>
      <c r="E343" s="167"/>
      <c r="F343" s="154"/>
      <c r="G343" s="154"/>
      <c r="H343" s="154"/>
      <c r="I343" s="154"/>
      <c r="J343" s="154"/>
      <c r="K343" s="154"/>
      <c r="L343" s="154"/>
      <c r="M343" s="154"/>
      <c r="N343" s="154"/>
    </row>
    <row r="344" spans="1:14" s="176" customFormat="1" ht="25.5" x14ac:dyDescent="0.2">
      <c r="A344" s="147"/>
      <c r="B344" s="515" t="s">
        <v>131</v>
      </c>
      <c r="C344" s="281" t="s">
        <v>59</v>
      </c>
      <c r="D344" s="281" t="s">
        <v>60</v>
      </c>
      <c r="E344" s="165"/>
      <c r="F344" s="165"/>
      <c r="G344" s="154"/>
      <c r="H344" s="154"/>
      <c r="I344" s="154"/>
      <c r="J344" s="154"/>
      <c r="K344" s="154"/>
      <c r="L344" s="154"/>
      <c r="M344" s="154"/>
      <c r="N344" s="154"/>
    </row>
    <row r="345" spans="1:14" s="176" customFormat="1" x14ac:dyDescent="0.2">
      <c r="A345" s="147"/>
      <c r="B345" s="236">
        <v>2007</v>
      </c>
      <c r="C345" s="502" t="s">
        <v>322</v>
      </c>
      <c r="D345" s="249">
        <v>383</v>
      </c>
      <c r="E345" s="165"/>
      <c r="F345" s="154"/>
      <c r="G345" s="154"/>
      <c r="H345" s="154"/>
      <c r="I345" s="154"/>
      <c r="J345" s="154"/>
      <c r="K345" s="154"/>
      <c r="L345" s="154"/>
      <c r="M345" s="154"/>
      <c r="N345" s="154"/>
    </row>
    <row r="346" spans="1:14" s="176" customFormat="1" x14ac:dyDescent="0.2">
      <c r="B346" s="236">
        <v>2008</v>
      </c>
      <c r="C346" s="249">
        <v>7</v>
      </c>
      <c r="D346" s="249">
        <v>470</v>
      </c>
      <c r="E346" s="165"/>
      <c r="F346" s="165"/>
      <c r="G346" s="280"/>
      <c r="H346" s="154"/>
      <c r="I346" s="154"/>
      <c r="J346" s="154"/>
      <c r="K346" s="154"/>
      <c r="L346" s="154"/>
      <c r="M346" s="154"/>
      <c r="N346" s="154"/>
    </row>
    <row r="347" spans="1:14" s="176" customFormat="1" x14ac:dyDescent="0.2">
      <c r="B347" s="236">
        <v>2009</v>
      </c>
      <c r="C347" s="249">
        <v>7</v>
      </c>
      <c r="D347" s="249">
        <v>494</v>
      </c>
      <c r="E347" s="165"/>
      <c r="F347" s="154"/>
      <c r="G347" s="154"/>
      <c r="H347" s="154"/>
      <c r="I347" s="154"/>
      <c r="J347" s="154"/>
      <c r="K347" s="154"/>
      <c r="L347" s="154"/>
      <c r="M347" s="154"/>
      <c r="N347" s="154"/>
    </row>
    <row r="348" spans="1:14" s="176" customFormat="1" x14ac:dyDescent="0.2">
      <c r="B348" s="236">
        <v>2010</v>
      </c>
      <c r="C348" s="332" t="s">
        <v>322</v>
      </c>
      <c r="D348" s="332">
        <v>511</v>
      </c>
      <c r="E348" s="165"/>
      <c r="F348" s="154"/>
      <c r="G348" s="154"/>
      <c r="H348" s="154"/>
      <c r="I348" s="154"/>
      <c r="J348" s="154"/>
      <c r="K348" s="154"/>
      <c r="L348" s="154"/>
      <c r="M348" s="154"/>
      <c r="N348" s="154"/>
    </row>
    <row r="349" spans="1:14" s="176" customFormat="1" x14ac:dyDescent="0.2">
      <c r="B349" s="236">
        <v>2011</v>
      </c>
      <c r="C349" s="554" t="s">
        <v>322</v>
      </c>
      <c r="D349" s="249">
        <v>533</v>
      </c>
      <c r="E349" s="165"/>
      <c r="F349" s="154"/>
      <c r="G349" s="154"/>
      <c r="H349" s="154"/>
      <c r="I349" s="154"/>
      <c r="J349" s="154"/>
      <c r="K349" s="154"/>
      <c r="L349" s="154"/>
      <c r="M349" s="154"/>
      <c r="N349" s="154"/>
    </row>
    <row r="350" spans="1:14" s="154" customFormat="1" x14ac:dyDescent="0.2">
      <c r="A350" s="176"/>
      <c r="B350" s="177"/>
      <c r="C350" s="165"/>
      <c r="D350" s="165"/>
      <c r="E350" s="165"/>
    </row>
    <row r="351" spans="1:14" s="154" customFormat="1" x14ac:dyDescent="0.2">
      <c r="A351" s="176"/>
      <c r="B351" s="177"/>
      <c r="C351" s="165"/>
      <c r="D351" s="165"/>
      <c r="E351" s="165"/>
    </row>
    <row r="352" spans="1:14" s="176" customFormat="1" x14ac:dyDescent="0.2">
      <c r="B352" s="177"/>
      <c r="C352" s="165"/>
      <c r="D352" s="165"/>
      <c r="E352" s="165"/>
      <c r="F352" s="154"/>
      <c r="G352" s="154"/>
      <c r="H352" s="154"/>
      <c r="I352" s="154"/>
      <c r="J352" s="154"/>
      <c r="K352" s="154"/>
      <c r="L352" s="154"/>
      <c r="M352" s="154"/>
      <c r="N352" s="154"/>
    </row>
    <row r="353" spans="1:14" s="162" customFormat="1" x14ac:dyDescent="0.2">
      <c r="A353" s="154"/>
      <c r="B353" s="178"/>
      <c r="C353" s="172"/>
      <c r="D353" s="172"/>
      <c r="E353" s="172"/>
    </row>
    <row r="354" spans="1:14" s="176" customFormat="1" ht="24.95" customHeight="1" x14ac:dyDescent="0.2">
      <c r="A354" s="154"/>
      <c r="B354" s="516"/>
      <c r="C354" s="165"/>
      <c r="D354" s="165"/>
      <c r="E354" s="165"/>
      <c r="F354" s="154"/>
      <c r="G354" s="154"/>
      <c r="H354" s="154"/>
      <c r="I354" s="154"/>
      <c r="J354" s="154"/>
      <c r="K354" s="154"/>
      <c r="L354" s="154"/>
      <c r="M354" s="154"/>
      <c r="N354" s="154"/>
    </row>
    <row r="355" spans="1:14" s="176" customFormat="1" ht="24.95" customHeight="1" x14ac:dyDescent="0.2">
      <c r="A355" s="176">
        <v>1</v>
      </c>
      <c r="B355" s="261" t="s">
        <v>132</v>
      </c>
      <c r="C355" s="282"/>
      <c r="D355" s="282"/>
      <c r="E355" s="282"/>
      <c r="F355" s="262"/>
      <c r="G355" s="262"/>
      <c r="H355" s="262"/>
      <c r="I355" s="262"/>
      <c r="J355" s="275"/>
      <c r="K355" s="211" t="s">
        <v>327</v>
      </c>
      <c r="L355" s="283"/>
      <c r="M355" s="283"/>
      <c r="N355" s="154"/>
    </row>
    <row r="356" spans="1:14" s="176" customFormat="1" ht="24.95" customHeight="1" x14ac:dyDescent="0.2">
      <c r="B356" s="289"/>
      <c r="C356" s="165"/>
      <c r="D356" s="165"/>
      <c r="E356" s="165"/>
      <c r="F356" s="154"/>
      <c r="G356" s="154"/>
      <c r="H356" s="154"/>
      <c r="I356" s="154"/>
      <c r="J356" s="154"/>
      <c r="K356" s="154"/>
      <c r="L356" s="154"/>
      <c r="M356" s="154"/>
      <c r="N356" s="154"/>
    </row>
    <row r="357" spans="1:14" s="176" customFormat="1" ht="24.95" customHeight="1" x14ac:dyDescent="0.2">
      <c r="A357" s="489">
        <v>1</v>
      </c>
      <c r="B357" s="261" t="s">
        <v>133</v>
      </c>
      <c r="C357" s="282"/>
      <c r="D357" s="282"/>
      <c r="E357" s="282"/>
      <c r="F357" s="262"/>
      <c r="G357" s="262"/>
      <c r="H357" s="262"/>
      <c r="I357" s="262"/>
      <c r="J357" s="275"/>
      <c r="K357" s="211" t="s">
        <v>328</v>
      </c>
      <c r="L357" s="154"/>
      <c r="M357" s="154"/>
      <c r="N357" s="154"/>
    </row>
    <row r="358" spans="1:14" s="176" customFormat="1" ht="24.95" customHeight="1" x14ac:dyDescent="0.2">
      <c r="B358" s="289"/>
      <c r="C358" s="165"/>
      <c r="D358" s="165"/>
      <c r="E358" s="165"/>
      <c r="F358" s="154"/>
      <c r="G358" s="154"/>
      <c r="H358" s="154"/>
      <c r="I358" s="154"/>
      <c r="J358" s="154"/>
      <c r="K358" s="154"/>
      <c r="L358" s="154"/>
      <c r="M358" s="154"/>
      <c r="N358" s="154"/>
    </row>
    <row r="359" spans="1:14" s="176" customFormat="1" ht="24.95" customHeight="1" x14ac:dyDescent="0.2">
      <c r="A359" s="489">
        <v>1</v>
      </c>
      <c r="B359" s="261" t="s">
        <v>134</v>
      </c>
      <c r="C359" s="282"/>
      <c r="D359" s="282"/>
      <c r="E359" s="282"/>
      <c r="F359" s="262"/>
      <c r="G359" s="262"/>
      <c r="H359" s="262"/>
      <c r="I359" s="262"/>
      <c r="J359" s="275"/>
      <c r="K359" s="211" t="s">
        <v>329</v>
      </c>
      <c r="L359" s="154"/>
      <c r="M359" s="154"/>
      <c r="N359" s="154"/>
    </row>
    <row r="360" spans="1:14" s="176" customFormat="1" ht="24.95" customHeight="1" x14ac:dyDescent="0.2">
      <c r="B360" s="289"/>
      <c r="C360" s="165"/>
      <c r="D360" s="165"/>
      <c r="E360" s="165"/>
      <c r="F360" s="154"/>
      <c r="G360" s="154"/>
      <c r="H360" s="154"/>
      <c r="I360" s="154"/>
      <c r="J360" s="154"/>
      <c r="K360" s="154"/>
      <c r="L360" s="154"/>
      <c r="M360" s="154"/>
      <c r="N360" s="154"/>
    </row>
    <row r="361" spans="1:14" s="176" customFormat="1" ht="24.95" customHeight="1" x14ac:dyDescent="0.2">
      <c r="A361" s="489">
        <v>1</v>
      </c>
      <c r="B361" s="261" t="s">
        <v>135</v>
      </c>
      <c r="C361" s="282"/>
      <c r="D361" s="282"/>
      <c r="E361" s="282"/>
      <c r="F361" s="262"/>
      <c r="G361" s="262"/>
      <c r="H361" s="262"/>
      <c r="I361" s="262"/>
      <c r="J361" s="275"/>
      <c r="K361" s="211" t="s">
        <v>330</v>
      </c>
      <c r="L361" s="154"/>
      <c r="M361" s="154"/>
      <c r="N361" s="154"/>
    </row>
    <row r="362" spans="1:14" s="176" customFormat="1" ht="24.95" customHeight="1" x14ac:dyDescent="0.2">
      <c r="B362" s="289"/>
      <c r="C362" s="165"/>
      <c r="D362" s="165"/>
      <c r="E362" s="165"/>
      <c r="F362" s="154"/>
      <c r="G362" s="154"/>
      <c r="H362" s="154"/>
      <c r="I362" s="154"/>
      <c r="J362" s="154"/>
      <c r="K362" s="154"/>
      <c r="L362" s="154"/>
      <c r="M362" s="154"/>
      <c r="N362" s="154"/>
    </row>
    <row r="363" spans="1:14" s="154" customFormat="1" ht="24.95" customHeight="1" x14ac:dyDescent="0.2">
      <c r="A363" s="154">
        <v>1</v>
      </c>
      <c r="B363" s="217" t="s">
        <v>307</v>
      </c>
      <c r="C363" s="285"/>
      <c r="D363" s="285"/>
      <c r="E363" s="285"/>
      <c r="F363" s="288"/>
      <c r="G363" s="285"/>
      <c r="H363" s="288"/>
      <c r="I363" s="285"/>
      <c r="J363" s="286"/>
      <c r="K363" s="211" t="s">
        <v>331</v>
      </c>
      <c r="L363" s="194"/>
    </row>
    <row r="364" spans="1:14" s="176" customFormat="1" ht="24.95" customHeight="1" x14ac:dyDescent="0.2">
      <c r="A364" s="154"/>
      <c r="B364" s="194"/>
      <c r="C364" s="194"/>
      <c r="D364" s="194"/>
      <c r="E364" s="194"/>
      <c r="F364" s="194"/>
      <c r="G364" s="194"/>
      <c r="H364" s="194"/>
      <c r="I364" s="194"/>
      <c r="J364" s="194"/>
      <c r="K364" s="194"/>
      <c r="L364" s="194"/>
      <c r="M364" s="154"/>
      <c r="N364" s="154"/>
    </row>
    <row r="365" spans="1:14" s="154" customFormat="1" ht="24.95" customHeight="1" x14ac:dyDescent="0.2">
      <c r="A365" s="154">
        <v>1</v>
      </c>
      <c r="B365" s="217" t="s">
        <v>136</v>
      </c>
      <c r="C365" s="289"/>
      <c r="D365" s="285"/>
      <c r="E365" s="285"/>
      <c r="F365" s="285"/>
      <c r="G365" s="285"/>
      <c r="H365" s="285"/>
      <c r="I365" s="285"/>
      <c r="J365" s="219"/>
      <c r="K365" s="211" t="s">
        <v>332</v>
      </c>
    </row>
    <row r="366" spans="1:14" s="154" customFormat="1" ht="24.95" customHeight="1" x14ac:dyDescent="0.2">
      <c r="B366" s="189"/>
      <c r="C366" s="194"/>
      <c r="D366" s="194"/>
      <c r="E366" s="194"/>
      <c r="F366" s="194"/>
      <c r="G366" s="194"/>
      <c r="H366" s="194"/>
      <c r="I366" s="194"/>
      <c r="J366" s="194"/>
      <c r="K366" s="194"/>
    </row>
    <row r="367" spans="1:14" s="154" customFormat="1" ht="24.95" customHeight="1" x14ac:dyDescent="0.2">
      <c r="A367" s="154">
        <v>1</v>
      </c>
      <c r="B367" s="217" t="s">
        <v>289</v>
      </c>
      <c r="C367" s="290"/>
      <c r="D367" s="285"/>
      <c r="E367" s="285"/>
      <c r="F367" s="285"/>
      <c r="G367" s="285"/>
      <c r="H367" s="285"/>
      <c r="I367" s="285"/>
      <c r="J367" s="286"/>
      <c r="K367" s="211" t="s">
        <v>333</v>
      </c>
    </row>
    <row r="368" spans="1:14" s="154" customFormat="1" ht="24.95" customHeight="1" x14ac:dyDescent="0.2">
      <c r="B368" s="189"/>
      <c r="C368" s="194"/>
      <c r="D368" s="194"/>
      <c r="E368" s="194"/>
      <c r="F368" s="194"/>
      <c r="G368" s="194"/>
      <c r="H368" s="194"/>
      <c r="I368" s="194"/>
      <c r="J368" s="194"/>
      <c r="K368" s="194"/>
    </row>
    <row r="369" spans="1:11" s="154" customFormat="1" ht="24.95" customHeight="1" x14ac:dyDescent="0.2">
      <c r="A369" s="154">
        <v>1</v>
      </c>
      <c r="B369" s="217" t="s">
        <v>308</v>
      </c>
      <c r="C369" s="289"/>
      <c r="D369" s="287"/>
      <c r="E369" s="287"/>
      <c r="F369" s="157"/>
      <c r="G369" s="288"/>
      <c r="H369" s="288"/>
      <c r="I369" s="288"/>
      <c r="J369" s="219"/>
      <c r="K369" s="211" t="s">
        <v>334</v>
      </c>
    </row>
    <row r="370" spans="1:11" s="154" customFormat="1" ht="24.95" customHeight="1" x14ac:dyDescent="0.2">
      <c r="B370" s="189"/>
      <c r="C370" s="179"/>
      <c r="D370" s="179"/>
      <c r="E370" s="179"/>
      <c r="F370" s="146"/>
    </row>
    <row r="371" spans="1:11" s="154" customFormat="1" ht="24.95" customHeight="1" x14ac:dyDescent="0.2">
      <c r="A371" s="154">
        <v>1</v>
      </c>
      <c r="B371" s="217" t="s">
        <v>138</v>
      </c>
      <c r="C371" s="289"/>
      <c r="D371" s="287"/>
      <c r="E371" s="287"/>
      <c r="F371" s="157"/>
      <c r="G371" s="157"/>
      <c r="H371" s="288"/>
      <c r="I371" s="288"/>
      <c r="J371" s="219"/>
      <c r="K371" s="211" t="s">
        <v>335</v>
      </c>
    </row>
    <row r="372" spans="1:11" s="154" customFormat="1" ht="24.95" customHeight="1" x14ac:dyDescent="0.2">
      <c r="B372" s="189"/>
      <c r="C372" s="179"/>
      <c r="D372" s="179"/>
      <c r="E372" s="179"/>
      <c r="F372" s="146"/>
      <c r="G372" s="146"/>
    </row>
    <row r="373" spans="1:11" s="154" customFormat="1" ht="24.95" customHeight="1" x14ac:dyDescent="0.2">
      <c r="A373" s="154">
        <v>1</v>
      </c>
      <c r="B373" s="217" t="s">
        <v>151</v>
      </c>
      <c r="C373" s="289"/>
      <c r="D373" s="284"/>
      <c r="E373" s="284"/>
      <c r="F373" s="288"/>
      <c r="G373" s="288"/>
      <c r="H373" s="288"/>
      <c r="I373" s="288"/>
      <c r="J373" s="219"/>
      <c r="K373" s="211" t="s">
        <v>336</v>
      </c>
    </row>
    <row r="374" spans="1:11" s="162" customFormat="1" ht="24.95" customHeight="1" x14ac:dyDescent="0.2">
      <c r="B374" s="197"/>
      <c r="C374" s="197"/>
      <c r="D374" s="197"/>
      <c r="E374" s="197"/>
      <c r="F374" s="197"/>
      <c r="G374" s="197"/>
      <c r="H374" s="197"/>
      <c r="I374" s="197"/>
      <c r="J374" s="197"/>
      <c r="K374" s="197"/>
    </row>
    <row r="375" spans="1:11" s="154" customFormat="1" ht="24.95" customHeight="1" x14ac:dyDescent="0.2">
      <c r="A375" s="154">
        <v>2</v>
      </c>
      <c r="B375" s="261" t="s">
        <v>233</v>
      </c>
      <c r="C375" s="295"/>
      <c r="D375" s="295"/>
      <c r="E375" s="295"/>
      <c r="F375" s="295"/>
      <c r="G375" s="296"/>
      <c r="I375" s="198"/>
      <c r="J375" s="194"/>
      <c r="K375" s="194"/>
    </row>
    <row r="376" spans="1:11" s="154" customFormat="1" ht="15.75" customHeight="1" x14ac:dyDescent="0.2">
      <c r="B376" s="542"/>
      <c r="C376" s="181"/>
      <c r="D376" s="181"/>
      <c r="E376" s="181"/>
      <c r="F376" s="181"/>
      <c r="G376" s="26"/>
      <c r="H376" s="251"/>
      <c r="I376" s="198"/>
      <c r="J376" s="26"/>
      <c r="K376" s="26"/>
    </row>
    <row r="377" spans="1:11" s="154" customFormat="1" ht="15.75" customHeight="1" x14ac:dyDescent="0.2">
      <c r="B377" s="399" t="s">
        <v>234</v>
      </c>
      <c r="C377" s="181"/>
      <c r="D377" s="181"/>
      <c r="E377" s="181"/>
      <c r="F377" s="181"/>
      <c r="G377" s="26"/>
      <c r="H377" s="251"/>
      <c r="I377" s="198"/>
      <c r="J377" s="26"/>
      <c r="K377" s="26"/>
    </row>
    <row r="378" spans="1:11" s="154" customFormat="1" ht="46.5" customHeight="1" x14ac:dyDescent="0.2">
      <c r="B378" s="542"/>
      <c r="C378" s="448" t="s">
        <v>303</v>
      </c>
      <c r="D378" s="449" t="s">
        <v>235</v>
      </c>
      <c r="E378" s="181"/>
      <c r="F378" s="181"/>
      <c r="G378" s="26"/>
      <c r="H378" s="251"/>
      <c r="I378" s="198"/>
      <c r="J378" s="26"/>
      <c r="K378" s="26"/>
    </row>
    <row r="379" spans="1:11" s="154" customFormat="1" ht="15.75" customHeight="1" x14ac:dyDescent="0.2">
      <c r="B379" s="236">
        <v>2007</v>
      </c>
      <c r="C379" s="505">
        <v>41122</v>
      </c>
      <c r="D379" s="247">
        <v>365948</v>
      </c>
      <c r="E379" s="181"/>
      <c r="F379" s="181"/>
      <c r="G379" s="26"/>
      <c r="H379" s="251"/>
      <c r="I379" s="198"/>
      <c r="J379" s="26"/>
      <c r="K379" s="26"/>
    </row>
    <row r="380" spans="1:11" s="154" customFormat="1" ht="15.75" customHeight="1" x14ac:dyDescent="0.2">
      <c r="B380" s="236">
        <v>2008</v>
      </c>
      <c r="C380" s="505">
        <v>43394</v>
      </c>
      <c r="D380" s="247">
        <v>365788</v>
      </c>
      <c r="E380" s="181"/>
      <c r="F380" s="181"/>
      <c r="G380" s="26"/>
      <c r="H380" s="251"/>
      <c r="I380" s="198"/>
      <c r="J380" s="26"/>
      <c r="K380" s="26"/>
    </row>
    <row r="381" spans="1:11" s="154" customFormat="1" ht="15.75" customHeight="1" x14ac:dyDescent="0.2">
      <c r="B381" s="236">
        <v>2009</v>
      </c>
      <c r="C381" s="505">
        <v>43077</v>
      </c>
      <c r="D381" s="247">
        <v>365416</v>
      </c>
      <c r="E381" s="181"/>
      <c r="F381" s="181"/>
      <c r="G381" s="26"/>
      <c r="H381" s="251"/>
      <c r="I381" s="198"/>
      <c r="J381" s="26"/>
      <c r="K381" s="26"/>
    </row>
    <row r="382" spans="1:11" s="154" customFormat="1" ht="15.75" customHeight="1" x14ac:dyDescent="0.2">
      <c r="B382" s="236">
        <v>2010</v>
      </c>
      <c r="C382" s="505">
        <v>45429</v>
      </c>
      <c r="D382" s="247">
        <v>365136</v>
      </c>
      <c r="E382" s="181"/>
      <c r="F382" s="181"/>
      <c r="G382" s="26"/>
      <c r="H382" s="251"/>
      <c r="I382" s="198"/>
      <c r="J382" s="26"/>
      <c r="K382" s="26"/>
    </row>
    <row r="383" spans="1:11" s="154" customFormat="1" ht="15.75" customHeight="1" x14ac:dyDescent="0.2">
      <c r="B383" s="236">
        <v>2011</v>
      </c>
      <c r="C383" s="174">
        <v>45341.555417063013</v>
      </c>
      <c r="D383" s="247">
        <v>365581</v>
      </c>
      <c r="E383" s="181"/>
      <c r="F383" s="181"/>
      <c r="G383" s="26"/>
      <c r="H383" s="251"/>
      <c r="I383" s="198"/>
      <c r="J383" s="26"/>
      <c r="K383" s="26"/>
    </row>
    <row r="384" spans="1:11" s="154" customFormat="1" ht="15.75" customHeight="1" x14ac:dyDescent="0.2">
      <c r="B384" s="542"/>
      <c r="C384" s="181"/>
      <c r="D384" s="181"/>
      <c r="E384" s="181"/>
      <c r="F384" s="181"/>
      <c r="G384" s="26"/>
      <c r="H384" s="251"/>
      <c r="I384" s="198"/>
      <c r="J384" s="26"/>
      <c r="K384" s="26"/>
    </row>
    <row r="385" spans="1:15" s="154" customFormat="1" ht="15.75" customHeight="1" x14ac:dyDescent="0.2">
      <c r="B385" s="542"/>
      <c r="C385" s="181"/>
      <c r="D385" s="181"/>
      <c r="E385" s="181"/>
      <c r="F385" s="181"/>
      <c r="G385" s="26"/>
      <c r="H385" s="251"/>
      <c r="I385" s="198"/>
      <c r="J385" s="26"/>
      <c r="K385" s="26"/>
    </row>
    <row r="386" spans="1:15" s="154" customFormat="1" ht="15.75" customHeight="1" x14ac:dyDescent="0.2">
      <c r="B386" s="542"/>
      <c r="C386" s="181"/>
      <c r="D386" s="181"/>
      <c r="E386" s="181"/>
      <c r="F386" s="181"/>
      <c r="G386" s="26"/>
      <c r="H386" s="251"/>
      <c r="I386" s="198"/>
      <c r="J386" s="26"/>
      <c r="K386" s="26"/>
    </row>
    <row r="387" spans="1:15" s="154" customFormat="1" ht="15.75" customHeight="1" x14ac:dyDescent="0.2">
      <c r="B387" s="542"/>
      <c r="C387" s="181"/>
      <c r="D387" s="181"/>
      <c r="E387" s="181"/>
      <c r="F387" s="181"/>
      <c r="G387" s="26"/>
      <c r="H387" s="251"/>
      <c r="I387" s="198"/>
      <c r="J387" s="26"/>
      <c r="K387" s="26"/>
    </row>
    <row r="388" spans="1:15" s="154" customFormat="1" ht="15.75" customHeight="1" x14ac:dyDescent="0.2">
      <c r="B388" s="542"/>
      <c r="C388" s="181"/>
      <c r="D388" s="181"/>
      <c r="E388" s="181"/>
      <c r="F388" s="181"/>
      <c r="G388" s="26"/>
      <c r="H388" s="251"/>
      <c r="I388" s="198"/>
      <c r="J388" s="26"/>
      <c r="K388" s="26"/>
    </row>
    <row r="389" spans="1:15" s="154" customFormat="1" ht="15.75" customHeight="1" x14ac:dyDescent="0.2">
      <c r="B389" s="542"/>
      <c r="C389" s="181"/>
      <c r="D389" s="181"/>
      <c r="E389" s="181"/>
      <c r="F389" s="181"/>
      <c r="G389" s="26"/>
      <c r="H389" s="251"/>
      <c r="I389" s="198"/>
      <c r="J389" s="26"/>
      <c r="K389" s="26"/>
    </row>
    <row r="390" spans="1:15" s="154" customFormat="1" ht="15.75" customHeight="1" x14ac:dyDescent="0.2">
      <c r="B390" s="542"/>
      <c r="C390" s="181"/>
      <c r="D390" s="181"/>
      <c r="E390" s="181"/>
      <c r="F390" s="181"/>
      <c r="G390" s="26"/>
      <c r="H390" s="251"/>
      <c r="I390" s="198"/>
      <c r="J390" s="26"/>
      <c r="K390" s="26"/>
    </row>
    <row r="391" spans="1:15" s="162" customFormat="1" ht="15.75" customHeight="1" x14ac:dyDescent="0.2">
      <c r="A391" s="154"/>
      <c r="B391" s="543"/>
      <c r="K391" s="197"/>
      <c r="L391" s="197"/>
    </row>
    <row r="392" spans="1:15" s="176" customFormat="1" ht="15.75" customHeight="1" x14ac:dyDescent="0.2">
      <c r="A392" s="154"/>
      <c r="B392" s="194"/>
      <c r="C392" s="194"/>
      <c r="D392" s="194"/>
      <c r="E392" s="194"/>
      <c r="F392" s="194"/>
      <c r="G392" s="194"/>
      <c r="H392" s="194"/>
      <c r="I392" s="194"/>
      <c r="J392" s="194"/>
      <c r="K392" s="194"/>
      <c r="L392" s="154"/>
      <c r="M392" s="154"/>
      <c r="N392" s="154"/>
    </row>
    <row r="393" spans="1:15" s="176" customFormat="1" ht="24.95" customHeight="1" x14ac:dyDescent="0.2">
      <c r="A393" s="154">
        <v>2</v>
      </c>
      <c r="B393" s="261" t="s">
        <v>214</v>
      </c>
      <c r="C393" s="295"/>
      <c r="D393" s="295"/>
      <c r="E393" s="295"/>
      <c r="F393" s="296"/>
      <c r="G393" s="194"/>
      <c r="H393" s="194"/>
      <c r="I393" s="194"/>
      <c r="J393" s="194"/>
      <c r="K393" s="194"/>
      <c r="L393" s="154"/>
      <c r="M393" s="154"/>
      <c r="N393" s="154"/>
    </row>
    <row r="394" spans="1:15" s="176" customFormat="1" ht="15.75" customHeight="1" x14ac:dyDescent="0.2">
      <c r="B394" s="544"/>
      <c r="C394" s="194"/>
      <c r="D394" s="194"/>
      <c r="E394" s="194"/>
      <c r="F394" s="194"/>
      <c r="G394" s="194"/>
      <c r="H394" s="194"/>
      <c r="I394" s="194"/>
      <c r="J394" s="194"/>
      <c r="K394" s="194"/>
      <c r="L394" s="154"/>
      <c r="M394" s="154"/>
      <c r="N394" s="154"/>
    </row>
    <row r="395" spans="1:15" s="176" customFormat="1" ht="15.75" customHeight="1" x14ac:dyDescent="0.2">
      <c r="A395" s="154"/>
      <c r="B395" s="515" t="s">
        <v>3</v>
      </c>
      <c r="C395" s="194"/>
      <c r="D395" s="194"/>
      <c r="E395" s="194"/>
      <c r="F395" s="194"/>
      <c r="G395" s="194"/>
      <c r="H395" s="194"/>
      <c r="I395" s="194"/>
      <c r="J395" s="194"/>
      <c r="K395" s="194"/>
      <c r="L395" s="154"/>
      <c r="M395" s="154"/>
      <c r="N395" s="154"/>
    </row>
    <row r="396" spans="1:15" s="176" customFormat="1" ht="38.25" x14ac:dyDescent="0.2">
      <c r="A396" s="154"/>
      <c r="B396" s="545"/>
      <c r="C396" s="450" t="s">
        <v>304</v>
      </c>
      <c r="D396" s="449" t="s">
        <v>235</v>
      </c>
      <c r="E396" s="167"/>
      <c r="F396" s="167"/>
      <c r="G396" s="194"/>
      <c r="H396" s="194"/>
      <c r="I396" s="194"/>
      <c r="J396" s="194"/>
      <c r="K396" s="194"/>
      <c r="L396" s="154"/>
      <c r="M396" s="154"/>
      <c r="N396" s="154"/>
      <c r="O396" s="154"/>
    </row>
    <row r="397" spans="1:15" s="176" customFormat="1" x14ac:dyDescent="0.2">
      <c r="A397" s="154"/>
      <c r="B397" s="236">
        <v>2007</v>
      </c>
      <c r="C397" s="505">
        <v>5237.9799999999996</v>
      </c>
      <c r="D397" s="247">
        <v>365948</v>
      </c>
      <c r="E397" s="306"/>
      <c r="F397" s="194"/>
      <c r="G397" s="194"/>
      <c r="H397" s="194"/>
      <c r="I397" s="194"/>
      <c r="J397" s="194"/>
      <c r="K397" s="194"/>
      <c r="L397" s="154"/>
      <c r="M397" s="154"/>
      <c r="N397" s="154"/>
      <c r="O397" s="154"/>
    </row>
    <row r="398" spans="1:15" s="176" customFormat="1" x14ac:dyDescent="0.2">
      <c r="A398" s="154"/>
      <c r="B398" s="236">
        <v>2008</v>
      </c>
      <c r="C398" s="505">
        <v>5527.39</v>
      </c>
      <c r="D398" s="247">
        <v>365788</v>
      </c>
      <c r="E398" s="167"/>
      <c r="F398" s="194"/>
      <c r="G398" s="194"/>
      <c r="H398" s="194"/>
      <c r="I398" s="194"/>
      <c r="J398" s="194"/>
      <c r="K398" s="194"/>
      <c r="L398" s="154"/>
      <c r="M398" s="154"/>
      <c r="N398" s="154"/>
    </row>
    <row r="399" spans="1:15" s="176" customFormat="1" x14ac:dyDescent="0.2">
      <c r="A399" s="154"/>
      <c r="B399" s="236">
        <v>2009</v>
      </c>
      <c r="C399" s="505">
        <v>5487.04</v>
      </c>
      <c r="D399" s="247">
        <v>365416</v>
      </c>
      <c r="E399" s="167"/>
      <c r="F399" s="194"/>
      <c r="G399" s="194"/>
      <c r="H399" s="194"/>
      <c r="I399" s="194"/>
      <c r="J399" s="194"/>
      <c r="K399" s="194"/>
      <c r="L399" s="154"/>
      <c r="M399" s="154"/>
      <c r="N399" s="154"/>
    </row>
    <row r="400" spans="1:15" s="176" customFormat="1" x14ac:dyDescent="0.2">
      <c r="A400" s="154"/>
      <c r="B400" s="236">
        <v>2010</v>
      </c>
      <c r="C400" s="505">
        <v>5786.64</v>
      </c>
      <c r="D400" s="247">
        <v>365136</v>
      </c>
      <c r="E400" s="167"/>
      <c r="F400" s="194"/>
      <c r="G400" s="194"/>
      <c r="H400" s="194"/>
      <c r="I400" s="194"/>
      <c r="J400" s="194"/>
      <c r="K400" s="194"/>
      <c r="L400" s="154"/>
      <c r="M400" s="154"/>
      <c r="N400" s="154"/>
    </row>
    <row r="401" spans="1:14" s="176" customFormat="1" x14ac:dyDescent="0.2">
      <c r="A401" s="154"/>
      <c r="B401" s="236">
        <v>2011</v>
      </c>
      <c r="C401" s="175">
        <v>5775.445271755174</v>
      </c>
      <c r="D401" s="247">
        <v>365581</v>
      </c>
      <c r="E401" s="167"/>
      <c r="F401" s="194"/>
      <c r="G401" s="194"/>
      <c r="H401" s="194"/>
      <c r="I401" s="194"/>
      <c r="J401" s="194"/>
      <c r="K401" s="194"/>
      <c r="L401" s="154"/>
      <c r="M401" s="154"/>
      <c r="N401" s="154"/>
    </row>
    <row r="402" spans="1:14" s="176" customFormat="1" x14ac:dyDescent="0.2">
      <c r="A402" s="154"/>
      <c r="B402" s="183"/>
      <c r="C402" s="167"/>
      <c r="D402" s="167"/>
      <c r="E402" s="167"/>
      <c r="F402" s="194"/>
      <c r="G402" s="194"/>
      <c r="H402" s="194"/>
      <c r="I402" s="194"/>
      <c r="J402" s="194"/>
      <c r="K402" s="194"/>
      <c r="L402" s="154"/>
      <c r="M402" s="154"/>
      <c r="N402" s="154"/>
    </row>
    <row r="403" spans="1:14" s="176" customFormat="1" ht="12.75" customHeight="1" x14ac:dyDescent="0.2">
      <c r="A403" s="154"/>
      <c r="B403" s="540"/>
      <c r="C403" s="338"/>
      <c r="D403" s="338"/>
      <c r="E403" s="338"/>
      <c r="F403" s="194"/>
      <c r="G403" s="194"/>
      <c r="H403" s="194"/>
      <c r="I403" s="194"/>
      <c r="J403" s="194"/>
      <c r="K403" s="194"/>
      <c r="L403" s="154"/>
      <c r="M403" s="154"/>
      <c r="N403" s="154"/>
    </row>
    <row r="404" spans="1:14" s="176" customFormat="1" x14ac:dyDescent="0.2">
      <c r="A404" s="154"/>
      <c r="B404" s="540"/>
      <c r="C404" s="338"/>
      <c r="D404" s="338"/>
      <c r="E404" s="338"/>
      <c r="F404" s="194"/>
      <c r="G404" s="194"/>
      <c r="H404" s="194"/>
      <c r="I404" s="194"/>
      <c r="J404" s="194"/>
      <c r="K404" s="194"/>
      <c r="L404" s="154"/>
      <c r="M404" s="154"/>
      <c r="N404" s="154"/>
    </row>
    <row r="405" spans="1:14" s="176" customFormat="1" ht="15" customHeight="1" x14ac:dyDescent="0.2">
      <c r="A405" s="154"/>
      <c r="B405" s="541"/>
      <c r="C405" s="144"/>
      <c r="D405" s="144"/>
      <c r="E405" s="144"/>
      <c r="F405" s="194"/>
      <c r="G405" s="194"/>
      <c r="H405" s="194"/>
      <c r="I405" s="194"/>
      <c r="J405" s="194"/>
      <c r="K405" s="194"/>
      <c r="L405" s="154"/>
      <c r="M405" s="154"/>
      <c r="N405" s="154"/>
    </row>
    <row r="406" spans="1:14" s="176" customFormat="1" ht="15" customHeight="1" x14ac:dyDescent="0.2">
      <c r="A406" s="154"/>
      <c r="B406" s="541"/>
      <c r="C406" s="167"/>
      <c r="D406" s="167"/>
      <c r="E406" s="167"/>
      <c r="F406" s="194"/>
      <c r="G406" s="194"/>
      <c r="H406" s="194"/>
      <c r="I406" s="194"/>
      <c r="J406" s="194"/>
      <c r="K406" s="194"/>
      <c r="L406" s="154"/>
      <c r="M406" s="154"/>
      <c r="N406" s="154"/>
    </row>
    <row r="407" spans="1:14" s="176" customFormat="1" ht="15" customHeight="1" x14ac:dyDescent="0.2">
      <c r="A407" s="154"/>
      <c r="B407" s="541"/>
      <c r="C407" s="167"/>
      <c r="D407" s="167"/>
      <c r="E407" s="167"/>
      <c r="F407" s="194"/>
      <c r="G407" s="194"/>
      <c r="H407" s="194"/>
      <c r="I407" s="194"/>
      <c r="J407" s="194"/>
      <c r="K407" s="194"/>
      <c r="L407" s="154"/>
      <c r="M407" s="154"/>
      <c r="N407" s="154"/>
    </row>
    <row r="408" spans="1:14" s="176" customFormat="1" ht="15" customHeight="1" x14ac:dyDescent="0.2">
      <c r="A408" s="154"/>
      <c r="B408" s="541"/>
      <c r="C408" s="167"/>
      <c r="D408" s="167"/>
      <c r="E408" s="167"/>
      <c r="F408" s="194"/>
      <c r="G408" s="194"/>
      <c r="H408" s="194"/>
      <c r="I408" s="194"/>
      <c r="J408" s="194"/>
      <c r="K408" s="194"/>
      <c r="L408" s="154"/>
      <c r="M408" s="154"/>
      <c r="N408" s="154"/>
    </row>
    <row r="409" spans="1:14" s="176" customFormat="1" ht="15" customHeight="1" x14ac:dyDescent="0.2">
      <c r="A409" s="154"/>
      <c r="B409" s="541"/>
      <c r="C409" s="167"/>
      <c r="D409" s="167"/>
      <c r="E409" s="167"/>
      <c r="F409" s="194"/>
      <c r="G409" s="194"/>
      <c r="H409" s="194"/>
      <c r="I409" s="194"/>
      <c r="J409" s="194"/>
      <c r="K409" s="194"/>
      <c r="L409" s="154"/>
      <c r="M409" s="154"/>
      <c r="N409" s="154"/>
    </row>
    <row r="410" spans="1:14" s="176" customFormat="1" ht="15" customHeight="1" x14ac:dyDescent="0.2">
      <c r="A410" s="154"/>
      <c r="B410" s="541"/>
      <c r="C410" s="167"/>
      <c r="D410" s="167"/>
      <c r="E410" s="167"/>
      <c r="F410" s="194"/>
      <c r="G410" s="194"/>
      <c r="H410" s="194"/>
      <c r="I410" s="194"/>
      <c r="J410" s="194"/>
      <c r="K410" s="194"/>
      <c r="L410" s="154"/>
      <c r="M410" s="154"/>
      <c r="N410" s="154"/>
    </row>
    <row r="411" spans="1:14" s="176" customFormat="1" ht="15" customHeight="1" x14ac:dyDescent="0.2">
      <c r="A411" s="154"/>
      <c r="B411" s="541"/>
      <c r="C411" s="167"/>
      <c r="D411" s="167"/>
      <c r="E411" s="167"/>
      <c r="F411" s="194"/>
      <c r="G411" s="194"/>
      <c r="H411" s="194"/>
      <c r="I411" s="194"/>
      <c r="J411" s="194"/>
      <c r="K411" s="194"/>
      <c r="L411" s="154"/>
      <c r="M411" s="154"/>
      <c r="N411" s="154"/>
    </row>
    <row r="412" spans="1:14" s="162" customFormat="1" ht="15.75" customHeight="1" x14ac:dyDescent="0.2">
      <c r="A412" s="154"/>
      <c r="B412" s="196"/>
      <c r="C412" s="197"/>
      <c r="D412" s="197"/>
      <c r="E412" s="197"/>
      <c r="F412" s="197"/>
      <c r="G412" s="197"/>
      <c r="H412" s="197"/>
      <c r="I412" s="197"/>
      <c r="J412" s="197"/>
      <c r="K412" s="197"/>
    </row>
    <row r="413" spans="1:14" s="176" customFormat="1" ht="15.75" customHeight="1" x14ac:dyDescent="0.2">
      <c r="A413" s="154"/>
      <c r="B413" s="194"/>
      <c r="C413" s="194"/>
      <c r="D413" s="194"/>
      <c r="E413" s="194"/>
      <c r="F413" s="194"/>
      <c r="G413" s="194"/>
      <c r="H413" s="194"/>
      <c r="I413" s="194"/>
      <c r="J413" s="194"/>
      <c r="K413" s="194"/>
      <c r="L413" s="154"/>
      <c r="M413" s="154"/>
      <c r="N413" s="154"/>
    </row>
    <row r="414" spans="1:14" s="176" customFormat="1" ht="24.95" customHeight="1" x14ac:dyDescent="0.2">
      <c r="A414" s="154">
        <v>1</v>
      </c>
      <c r="B414" s="261" t="s">
        <v>142</v>
      </c>
      <c r="C414" s="295"/>
      <c r="D414" s="303"/>
      <c r="E414" s="302"/>
      <c r="F414" s="194"/>
      <c r="G414" s="194"/>
      <c r="H414" s="194"/>
      <c r="I414" s="194"/>
      <c r="J414" s="194"/>
      <c r="K414" s="194"/>
      <c r="L414" s="154"/>
      <c r="M414" s="154"/>
      <c r="N414" s="154"/>
    </row>
    <row r="415" spans="1:14" s="176" customFormat="1" ht="15.75" customHeight="1" x14ac:dyDescent="0.2">
      <c r="B415" s="544"/>
      <c r="C415" s="194"/>
      <c r="D415" s="194"/>
      <c r="E415" s="194"/>
      <c r="F415" s="194"/>
      <c r="G415" s="194"/>
      <c r="H415" s="194"/>
      <c r="I415" s="194"/>
      <c r="J415" s="194"/>
      <c r="K415" s="194"/>
      <c r="L415" s="154"/>
      <c r="M415" s="154"/>
      <c r="N415" s="154"/>
    </row>
    <row r="416" spans="1:14" s="176" customFormat="1" ht="15.75" customHeight="1" x14ac:dyDescent="0.2">
      <c r="A416" s="154"/>
      <c r="B416" s="515" t="s">
        <v>140</v>
      </c>
      <c r="C416" s="194"/>
      <c r="D416" s="194"/>
      <c r="E416" s="194"/>
      <c r="F416" s="194"/>
      <c r="G416" s="194"/>
      <c r="H416" s="194"/>
      <c r="I416" s="194"/>
      <c r="J416" s="194"/>
      <c r="K416" s="194"/>
      <c r="L416" s="154"/>
      <c r="M416" s="154"/>
      <c r="N416" s="154"/>
    </row>
    <row r="417" spans="1:14" s="176" customFormat="1" ht="15.75" customHeight="1" x14ac:dyDescent="0.2">
      <c r="A417" s="154"/>
      <c r="B417" s="193"/>
      <c r="C417" s="297" t="s">
        <v>64</v>
      </c>
      <c r="D417" s="129" t="s">
        <v>18</v>
      </c>
      <c r="E417" s="130" t="s">
        <v>19</v>
      </c>
      <c r="F417" s="131" t="s">
        <v>20</v>
      </c>
      <c r="G417" s="194"/>
      <c r="H417" s="194"/>
      <c r="I417" s="194"/>
      <c r="J417" s="194"/>
      <c r="K417" s="194"/>
      <c r="L417" s="154"/>
      <c r="M417" s="154"/>
      <c r="N417" s="154"/>
    </row>
    <row r="418" spans="1:14" s="176" customFormat="1" ht="15.75" customHeight="1" x14ac:dyDescent="0.2">
      <c r="A418" s="154"/>
      <c r="B418" s="236">
        <v>2007</v>
      </c>
      <c r="C418" s="512">
        <v>0</v>
      </c>
      <c r="D418" s="512">
        <v>5</v>
      </c>
      <c r="E418" s="512">
        <v>17</v>
      </c>
      <c r="F418" s="512">
        <v>1</v>
      </c>
      <c r="G418" s="194"/>
      <c r="H418" s="194"/>
      <c r="I418" s="194"/>
      <c r="J418" s="194"/>
      <c r="K418" s="194"/>
      <c r="L418" s="154"/>
      <c r="M418" s="154"/>
      <c r="N418" s="154"/>
    </row>
    <row r="419" spans="1:14" s="176" customFormat="1" ht="15.75" customHeight="1" x14ac:dyDescent="0.2">
      <c r="A419" s="154"/>
      <c r="B419" s="236">
        <v>2008</v>
      </c>
      <c r="C419" s="512">
        <v>0</v>
      </c>
      <c r="D419" s="512">
        <v>6</v>
      </c>
      <c r="E419" s="512">
        <v>16</v>
      </c>
      <c r="F419" s="512">
        <v>1</v>
      </c>
      <c r="G419" s="194"/>
      <c r="H419" s="194"/>
      <c r="I419" s="194"/>
      <c r="J419" s="194"/>
      <c r="K419" s="194"/>
      <c r="L419" s="154"/>
      <c r="M419" s="154"/>
      <c r="N419" s="154"/>
    </row>
    <row r="420" spans="1:14" s="176" customFormat="1" ht="15.75" customHeight="1" x14ac:dyDescent="0.2">
      <c r="A420" s="154"/>
      <c r="B420" s="236">
        <v>2009</v>
      </c>
      <c r="C420" s="512">
        <v>0</v>
      </c>
      <c r="D420" s="512">
        <v>6</v>
      </c>
      <c r="E420" s="512">
        <v>16</v>
      </c>
      <c r="F420" s="512">
        <v>1</v>
      </c>
      <c r="G420" s="194"/>
      <c r="H420" s="194"/>
      <c r="I420" s="194"/>
      <c r="J420" s="194"/>
      <c r="K420" s="194"/>
      <c r="L420" s="154"/>
      <c r="M420" s="154"/>
      <c r="N420" s="154"/>
    </row>
    <row r="421" spans="1:14" s="176" customFormat="1" ht="15.75" customHeight="1" x14ac:dyDescent="0.2">
      <c r="A421" s="154"/>
      <c r="B421" s="236">
        <v>2010</v>
      </c>
      <c r="C421" s="512">
        <v>0</v>
      </c>
      <c r="D421" s="512">
        <v>5</v>
      </c>
      <c r="E421" s="512">
        <v>18</v>
      </c>
      <c r="F421" s="512">
        <v>0</v>
      </c>
      <c r="G421" s="194"/>
      <c r="H421" s="194"/>
      <c r="I421" s="194"/>
      <c r="J421" s="194"/>
      <c r="K421" s="194"/>
      <c r="L421" s="154"/>
      <c r="M421" s="154"/>
      <c r="N421" s="154"/>
    </row>
    <row r="422" spans="1:14" s="176" customFormat="1" ht="15.75" customHeight="1" x14ac:dyDescent="0.2">
      <c r="A422" s="154"/>
      <c r="B422" s="193"/>
      <c r="C422" s="194"/>
      <c r="D422" s="194"/>
      <c r="E422" s="194"/>
      <c r="F422" s="194"/>
      <c r="G422" s="194"/>
      <c r="H422" s="194"/>
      <c r="I422" s="194"/>
      <c r="J422" s="194"/>
      <c r="K422" s="194"/>
      <c r="L422" s="154"/>
      <c r="M422" s="154"/>
      <c r="N422" s="154"/>
    </row>
    <row r="423" spans="1:14" s="176" customFormat="1" ht="15.75" customHeight="1" x14ac:dyDescent="0.2">
      <c r="A423" s="154"/>
      <c r="B423" s="193"/>
      <c r="C423" s="194"/>
      <c r="D423" s="194"/>
      <c r="E423" s="194"/>
      <c r="F423" s="194"/>
      <c r="G423" s="194"/>
      <c r="H423" s="194"/>
      <c r="I423" s="194"/>
      <c r="J423" s="194"/>
      <c r="K423" s="194"/>
      <c r="L423" s="154"/>
      <c r="M423" s="154"/>
      <c r="N423" s="154"/>
    </row>
    <row r="424" spans="1:14" s="176" customFormat="1" ht="15.75" customHeight="1" x14ac:dyDescent="0.2">
      <c r="A424" s="154"/>
      <c r="B424" s="193"/>
      <c r="C424" s="194"/>
      <c r="D424" s="194"/>
      <c r="E424" s="194"/>
      <c r="F424" s="194"/>
      <c r="G424" s="194"/>
      <c r="H424" s="194"/>
      <c r="I424" s="194"/>
      <c r="J424" s="194"/>
      <c r="K424" s="194"/>
      <c r="L424" s="154"/>
      <c r="M424" s="154"/>
      <c r="N424" s="154"/>
    </row>
    <row r="425" spans="1:14" s="162" customFormat="1" ht="15.75" customHeight="1" x14ac:dyDescent="0.2">
      <c r="A425" s="154"/>
      <c r="B425" s="196"/>
      <c r="C425" s="197"/>
      <c r="D425" s="197"/>
      <c r="E425" s="197"/>
      <c r="F425" s="197"/>
      <c r="G425" s="197"/>
      <c r="H425" s="197"/>
      <c r="I425" s="197"/>
      <c r="J425" s="197"/>
      <c r="K425" s="197"/>
    </row>
    <row r="426" spans="1:14" s="176" customFormat="1" ht="18.75" customHeight="1" x14ac:dyDescent="0.2">
      <c r="A426" s="154"/>
      <c r="B426" s="194"/>
      <c r="C426" s="194"/>
      <c r="E426" s="194"/>
      <c r="F426" s="194"/>
      <c r="G426" s="305"/>
      <c r="H426" s="194"/>
      <c r="I426" s="194"/>
      <c r="J426" s="194"/>
      <c r="K426" s="194"/>
      <c r="L426" s="154"/>
      <c r="M426" s="154"/>
      <c r="N426" s="154"/>
    </row>
    <row r="427" spans="1:14" s="176" customFormat="1" ht="24.95" customHeight="1" x14ac:dyDescent="0.2">
      <c r="A427" s="154">
        <v>1</v>
      </c>
      <c r="B427" s="602" t="s">
        <v>278</v>
      </c>
      <c r="C427" s="603"/>
      <c r="D427" s="603"/>
      <c r="E427" s="603"/>
      <c r="F427" s="604"/>
      <c r="G427" s="194"/>
      <c r="H427" s="194"/>
      <c r="I427" s="194"/>
      <c r="J427" s="194"/>
      <c r="K427" s="194"/>
      <c r="L427" s="154"/>
      <c r="M427" s="154"/>
      <c r="N427" s="154"/>
    </row>
    <row r="428" spans="1:14" s="154" customFormat="1" ht="15.75" customHeight="1" x14ac:dyDescent="0.2">
      <c r="B428" s="518"/>
      <c r="C428" s="194"/>
      <c r="E428" s="194"/>
      <c r="F428" s="194"/>
      <c r="G428" s="194"/>
      <c r="H428" s="194"/>
      <c r="I428" s="194"/>
      <c r="J428" s="194"/>
      <c r="K428" s="194"/>
    </row>
    <row r="429" spans="1:14" s="154" customFormat="1" ht="15.75" customHeight="1" x14ac:dyDescent="0.2">
      <c r="B429" s="515" t="s">
        <v>141</v>
      </c>
      <c r="C429" s="194"/>
      <c r="D429" s="194"/>
      <c r="E429" s="194"/>
      <c r="F429" s="194"/>
      <c r="G429" s="194"/>
      <c r="H429" s="194"/>
      <c r="I429" s="194"/>
      <c r="J429" s="194"/>
      <c r="K429" s="194"/>
    </row>
    <row r="430" spans="1:14" s="154" customFormat="1" ht="15.75" customHeight="1" x14ac:dyDescent="0.2">
      <c r="B430" s="193"/>
      <c r="C430" s="299" t="s">
        <v>64</v>
      </c>
      <c r="D430" s="129" t="s">
        <v>18</v>
      </c>
      <c r="E430" s="130" t="s">
        <v>19</v>
      </c>
      <c r="F430" s="131" t="s">
        <v>20</v>
      </c>
      <c r="G430" s="194"/>
      <c r="H430" s="194"/>
      <c r="I430" s="194"/>
      <c r="J430" s="194"/>
      <c r="K430" s="194"/>
    </row>
    <row r="431" spans="1:14" s="154" customFormat="1" ht="15.75" customHeight="1" x14ac:dyDescent="0.2">
      <c r="B431" s="236">
        <v>2009</v>
      </c>
      <c r="C431" s="512">
        <v>13</v>
      </c>
      <c r="D431" s="512">
        <v>0</v>
      </c>
      <c r="E431" s="512">
        <v>3</v>
      </c>
      <c r="F431" s="512">
        <v>7</v>
      </c>
      <c r="G431" s="194"/>
      <c r="H431" s="194"/>
      <c r="I431" s="194"/>
      <c r="J431" s="194"/>
      <c r="K431" s="194"/>
    </row>
    <row r="432" spans="1:14" s="154" customFormat="1" ht="15.75" customHeight="1" x14ac:dyDescent="0.2">
      <c r="B432" s="236">
        <v>2010</v>
      </c>
      <c r="C432" s="512">
        <v>13</v>
      </c>
      <c r="D432" s="512">
        <v>0</v>
      </c>
      <c r="E432" s="512">
        <v>4</v>
      </c>
      <c r="F432" s="512">
        <v>6</v>
      </c>
      <c r="G432" s="194"/>
      <c r="H432" s="194"/>
      <c r="I432" s="194"/>
      <c r="J432" s="194"/>
      <c r="K432" s="194"/>
    </row>
    <row r="433" spans="1:11" s="154" customFormat="1" ht="15.75" customHeight="1" x14ac:dyDescent="0.2">
      <c r="B433" s="246"/>
      <c r="C433" s="194"/>
      <c r="E433" s="194"/>
      <c r="F433" s="194"/>
      <c r="G433" s="194"/>
      <c r="H433" s="194"/>
      <c r="I433" s="194"/>
      <c r="J433" s="194"/>
      <c r="K433" s="194"/>
    </row>
    <row r="434" spans="1:11" s="154" customFormat="1" ht="15.75" customHeight="1" x14ac:dyDescent="0.2">
      <c r="B434" s="184"/>
      <c r="C434" s="194"/>
      <c r="E434" s="194"/>
      <c r="F434" s="194"/>
      <c r="G434" s="194"/>
      <c r="H434" s="194"/>
      <c r="I434" s="194"/>
      <c r="J434" s="194"/>
      <c r="K434" s="194"/>
    </row>
    <row r="435" spans="1:11" s="154" customFormat="1" ht="15.75" customHeight="1" x14ac:dyDescent="0.2">
      <c r="B435" s="184"/>
      <c r="C435" s="194"/>
      <c r="E435" s="194"/>
      <c r="F435" s="194"/>
      <c r="G435" s="194"/>
      <c r="H435" s="194"/>
      <c r="I435" s="194"/>
      <c r="J435" s="194"/>
      <c r="K435" s="194"/>
    </row>
    <row r="436" spans="1:11" s="154" customFormat="1" ht="15.75" customHeight="1" x14ac:dyDescent="0.2">
      <c r="B436" s="184"/>
      <c r="C436" s="194"/>
      <c r="E436" s="194"/>
      <c r="F436" s="194"/>
      <c r="G436" s="194"/>
      <c r="H436" s="194"/>
      <c r="I436" s="194"/>
      <c r="J436" s="194"/>
      <c r="K436" s="194"/>
    </row>
    <row r="437" spans="1:11" s="154" customFormat="1" ht="15.75" customHeight="1" x14ac:dyDescent="0.2">
      <c r="B437" s="246"/>
      <c r="C437" s="194"/>
      <c r="E437" s="194"/>
      <c r="F437" s="194"/>
      <c r="G437" s="194"/>
      <c r="H437" s="194"/>
      <c r="I437" s="194"/>
      <c r="J437" s="194"/>
      <c r="K437" s="194"/>
    </row>
    <row r="438" spans="1:11" s="162" customFormat="1" ht="15.75" customHeight="1" x14ac:dyDescent="0.2">
      <c r="A438" s="154"/>
      <c r="B438" s="238"/>
      <c r="C438" s="197"/>
      <c r="E438" s="197"/>
      <c r="F438" s="197"/>
      <c r="G438" s="197"/>
      <c r="H438" s="197"/>
      <c r="I438" s="197"/>
      <c r="J438" s="197"/>
      <c r="K438" s="197"/>
    </row>
    <row r="439" spans="1:11" s="154" customFormat="1" ht="15.75" customHeight="1" x14ac:dyDescent="0.2">
      <c r="B439" s="251"/>
      <c r="C439" s="194"/>
      <c r="E439" s="194"/>
      <c r="F439" s="194"/>
      <c r="G439" s="194"/>
      <c r="H439" s="194"/>
      <c r="I439" s="194"/>
      <c r="J439" s="194"/>
      <c r="K439" s="194"/>
    </row>
    <row r="440" spans="1:11" s="154" customFormat="1" ht="24.95" customHeight="1" x14ac:dyDescent="0.2">
      <c r="A440" s="154">
        <v>1</v>
      </c>
      <c r="B440" s="602" t="s">
        <v>279</v>
      </c>
      <c r="C440" s="603"/>
      <c r="D440" s="603"/>
      <c r="E440" s="604"/>
      <c r="F440" s="194"/>
      <c r="G440" s="194"/>
      <c r="H440" s="194"/>
      <c r="I440" s="194"/>
      <c r="J440" s="194"/>
      <c r="K440" s="194"/>
    </row>
    <row r="441" spans="1:11" s="154" customFormat="1" ht="15.75" customHeight="1" x14ac:dyDescent="0.2">
      <c r="B441" s="518"/>
      <c r="C441" s="194"/>
      <c r="E441" s="194"/>
      <c r="F441" s="194"/>
      <c r="G441" s="194"/>
      <c r="H441" s="194"/>
      <c r="I441" s="194"/>
      <c r="J441" s="194"/>
      <c r="K441" s="194"/>
    </row>
    <row r="442" spans="1:11" s="154" customFormat="1" ht="15.75" customHeight="1" x14ac:dyDescent="0.2">
      <c r="B442" s="246"/>
      <c r="C442" s="194"/>
      <c r="E442" s="194"/>
      <c r="F442" s="194"/>
      <c r="G442" s="194"/>
      <c r="H442" s="194"/>
      <c r="I442" s="194"/>
      <c r="J442" s="194"/>
      <c r="K442" s="194"/>
    </row>
    <row r="443" spans="1:11" s="154" customFormat="1" ht="15.75" customHeight="1" x14ac:dyDescent="0.2">
      <c r="B443" s="515" t="s">
        <v>143</v>
      </c>
      <c r="C443" s="194"/>
      <c r="E443" s="194"/>
      <c r="F443" s="194"/>
      <c r="G443" s="194"/>
      <c r="H443" s="194"/>
      <c r="I443" s="194"/>
      <c r="J443" s="194"/>
      <c r="K443" s="194"/>
    </row>
    <row r="444" spans="1:11" s="154" customFormat="1" ht="15.75" customHeight="1" x14ac:dyDescent="0.2">
      <c r="B444" s="545"/>
      <c r="C444" s="299" t="s">
        <v>64</v>
      </c>
      <c r="D444" s="129" t="s">
        <v>18</v>
      </c>
      <c r="E444" s="130" t="s">
        <v>19</v>
      </c>
      <c r="F444" s="131" t="s">
        <v>20</v>
      </c>
      <c r="G444" s="194"/>
      <c r="H444" s="194"/>
      <c r="I444" s="194"/>
      <c r="J444" s="194"/>
      <c r="K444" s="194"/>
    </row>
    <row r="445" spans="1:11" s="154" customFormat="1" ht="15.75" customHeight="1" x14ac:dyDescent="0.2">
      <c r="B445" s="229">
        <v>2007</v>
      </c>
      <c r="C445" s="511">
        <v>0</v>
      </c>
      <c r="D445" s="511">
        <v>17</v>
      </c>
      <c r="E445" s="511">
        <v>6</v>
      </c>
      <c r="F445" s="511">
        <v>0</v>
      </c>
      <c r="G445" s="194"/>
      <c r="H445" s="194"/>
      <c r="I445" s="194"/>
      <c r="J445" s="194"/>
      <c r="K445" s="194"/>
    </row>
    <row r="446" spans="1:11" s="154" customFormat="1" ht="15.75" customHeight="1" x14ac:dyDescent="0.2">
      <c r="B446" s="229">
        <v>2008</v>
      </c>
      <c r="C446" s="511">
        <v>0</v>
      </c>
      <c r="D446" s="511">
        <v>18</v>
      </c>
      <c r="E446" s="511">
        <v>5</v>
      </c>
      <c r="F446" s="511">
        <v>0</v>
      </c>
      <c r="G446" s="194"/>
      <c r="H446" s="194"/>
      <c r="I446" s="194"/>
      <c r="J446" s="194"/>
      <c r="K446" s="194"/>
    </row>
    <row r="447" spans="1:11" s="154" customFormat="1" ht="15.75" customHeight="1" x14ac:dyDescent="0.2">
      <c r="B447" s="229">
        <v>2009</v>
      </c>
      <c r="C447" s="511">
        <v>0</v>
      </c>
      <c r="D447" s="511">
        <v>17</v>
      </c>
      <c r="E447" s="511">
        <v>6</v>
      </c>
      <c r="F447" s="511">
        <v>0</v>
      </c>
      <c r="G447" s="194"/>
      <c r="H447" s="194"/>
      <c r="I447" s="194"/>
      <c r="J447" s="194"/>
      <c r="K447" s="194"/>
    </row>
    <row r="448" spans="1:11" s="154" customFormat="1" ht="15.75" customHeight="1" x14ac:dyDescent="0.2">
      <c r="B448" s="229">
        <v>2010</v>
      </c>
      <c r="C448" s="573">
        <v>0</v>
      </c>
      <c r="D448" s="573">
        <v>6</v>
      </c>
      <c r="E448" s="573">
        <v>16</v>
      </c>
      <c r="F448" s="573">
        <v>1</v>
      </c>
      <c r="G448" s="194" t="s">
        <v>339</v>
      </c>
      <c r="H448" s="194"/>
      <c r="I448" s="194"/>
      <c r="J448" s="194"/>
      <c r="K448" s="194"/>
    </row>
    <row r="449" spans="1:14" s="154" customFormat="1" ht="15.75" customHeight="1" x14ac:dyDescent="0.2">
      <c r="B449" s="572" t="s">
        <v>343</v>
      </c>
      <c r="C449" s="566">
        <v>0</v>
      </c>
      <c r="D449" s="566">
        <v>18</v>
      </c>
      <c r="E449" s="566">
        <v>5</v>
      </c>
      <c r="F449" s="566">
        <v>0</v>
      </c>
      <c r="G449" s="194"/>
      <c r="H449" s="194"/>
      <c r="I449" s="194"/>
      <c r="J449" s="194"/>
      <c r="K449" s="194"/>
    </row>
    <row r="450" spans="1:14" s="154" customFormat="1" ht="15.75" customHeight="1" x14ac:dyDescent="0.2">
      <c r="B450" s="184"/>
      <c r="C450" s="319"/>
      <c r="D450" s="319"/>
      <c r="E450" s="319"/>
      <c r="F450" s="319"/>
      <c r="G450" s="194"/>
      <c r="H450" s="194"/>
      <c r="I450" s="194"/>
      <c r="J450" s="194"/>
      <c r="K450" s="194"/>
    </row>
    <row r="451" spans="1:14" s="154" customFormat="1" ht="15.75" customHeight="1" x14ac:dyDescent="0.2">
      <c r="B451" s="184"/>
      <c r="C451" s="319"/>
      <c r="D451" s="319"/>
      <c r="E451" s="319"/>
      <c r="F451" s="319"/>
      <c r="G451" s="194"/>
      <c r="H451" s="194"/>
      <c r="I451" s="194"/>
      <c r="J451" s="194"/>
      <c r="K451" s="194"/>
    </row>
    <row r="452" spans="1:14" s="154" customFormat="1" ht="15.75" customHeight="1" x14ac:dyDescent="0.2">
      <c r="B452" s="184"/>
      <c r="C452" s="319"/>
      <c r="D452" s="319"/>
      <c r="E452" s="319"/>
      <c r="F452" s="319"/>
      <c r="G452" s="194"/>
      <c r="H452" s="194"/>
      <c r="I452" s="194"/>
      <c r="J452" s="194"/>
      <c r="K452" s="194"/>
    </row>
    <row r="453" spans="1:14" s="162" customFormat="1" ht="15.75" customHeight="1" x14ac:dyDescent="0.2">
      <c r="A453" s="154"/>
      <c r="B453" s="196"/>
      <c r="C453" s="197"/>
      <c r="D453" s="197"/>
      <c r="E453" s="197"/>
      <c r="F453" s="197"/>
      <c r="G453" s="197"/>
      <c r="H453" s="197"/>
      <c r="I453" s="197"/>
      <c r="J453" s="197"/>
      <c r="K453" s="197"/>
    </row>
    <row r="454" spans="1:14" s="176" customFormat="1" ht="15.75" customHeight="1" x14ac:dyDescent="0.2">
      <c r="A454" s="154"/>
      <c r="B454" s="194"/>
      <c r="C454" s="194"/>
      <c r="D454" s="194"/>
      <c r="E454" s="194"/>
      <c r="F454" s="194"/>
      <c r="G454" s="194"/>
      <c r="H454" s="194"/>
      <c r="I454" s="194"/>
      <c r="J454" s="194"/>
      <c r="K454" s="194"/>
      <c r="L454" s="154"/>
      <c r="M454" s="154"/>
      <c r="N454" s="154"/>
    </row>
    <row r="455" spans="1:14" s="176" customFormat="1" ht="24.95" customHeight="1" x14ac:dyDescent="0.2">
      <c r="A455" s="154">
        <v>1</v>
      </c>
      <c r="B455" s="261" t="s">
        <v>63</v>
      </c>
      <c r="C455" s="295"/>
      <c r="D455" s="304"/>
      <c r="E455" s="303"/>
      <c r="F455" s="194"/>
      <c r="G455" s="194"/>
      <c r="H455" s="194"/>
      <c r="I455" s="194"/>
      <c r="J455" s="194"/>
      <c r="K455" s="194"/>
      <c r="L455" s="154"/>
      <c r="M455" s="154"/>
      <c r="N455" s="154"/>
    </row>
    <row r="456" spans="1:14" s="176" customFormat="1" ht="15.75" customHeight="1" x14ac:dyDescent="0.2">
      <c r="B456" s="544"/>
      <c r="C456" s="194"/>
      <c r="D456" s="194"/>
      <c r="E456" s="194"/>
      <c r="F456" s="194"/>
      <c r="G456" s="194"/>
      <c r="H456" s="194"/>
      <c r="I456" s="194"/>
      <c r="J456" s="194"/>
      <c r="K456" s="194"/>
      <c r="L456" s="154"/>
      <c r="M456" s="154"/>
      <c r="N456" s="154"/>
    </row>
    <row r="457" spans="1:14" s="176" customFormat="1" ht="15.75" customHeight="1" x14ac:dyDescent="0.2">
      <c r="A457" s="154"/>
      <c r="B457" s="193"/>
      <c r="C457" s="297" t="s">
        <v>64</v>
      </c>
      <c r="D457" s="129" t="s">
        <v>18</v>
      </c>
      <c r="E457" s="130" t="s">
        <v>19</v>
      </c>
      <c r="F457" s="131" t="s">
        <v>20</v>
      </c>
      <c r="G457" s="194"/>
      <c r="H457" s="194"/>
      <c r="I457" s="194"/>
      <c r="J457" s="194"/>
      <c r="K457" s="194"/>
      <c r="L457" s="154"/>
      <c r="M457" s="154"/>
      <c r="N457" s="154"/>
    </row>
    <row r="458" spans="1:14" s="176" customFormat="1" ht="15.75" customHeight="1" x14ac:dyDescent="0.2">
      <c r="A458" s="154"/>
      <c r="B458" s="229">
        <v>2007</v>
      </c>
      <c r="C458" s="511">
        <v>0</v>
      </c>
      <c r="D458" s="511">
        <v>0</v>
      </c>
      <c r="E458" s="511">
        <v>23</v>
      </c>
      <c r="F458" s="511">
        <v>0</v>
      </c>
      <c r="G458" s="194"/>
      <c r="H458" s="194"/>
      <c r="I458" s="194"/>
      <c r="J458" s="194"/>
      <c r="K458" s="194"/>
      <c r="L458" s="154"/>
      <c r="M458" s="154"/>
      <c r="N458" s="154"/>
    </row>
    <row r="459" spans="1:14" s="176" customFormat="1" ht="15.75" customHeight="1" x14ac:dyDescent="0.2">
      <c r="A459" s="154"/>
      <c r="B459" s="229">
        <v>2008</v>
      </c>
      <c r="C459" s="511">
        <v>0</v>
      </c>
      <c r="D459" s="511">
        <v>0</v>
      </c>
      <c r="E459" s="511">
        <v>23</v>
      </c>
      <c r="F459" s="511">
        <v>0</v>
      </c>
      <c r="G459" s="194"/>
      <c r="H459" s="194"/>
      <c r="I459" s="194"/>
      <c r="J459" s="194"/>
      <c r="K459" s="194"/>
      <c r="L459" s="154"/>
      <c r="M459" s="154"/>
      <c r="N459" s="154"/>
    </row>
    <row r="460" spans="1:14" s="176" customFormat="1" ht="15.75" customHeight="1" x14ac:dyDescent="0.2">
      <c r="A460" s="154"/>
      <c r="B460" s="229">
        <v>2009</v>
      </c>
      <c r="C460" s="511">
        <v>0</v>
      </c>
      <c r="D460" s="511">
        <v>0</v>
      </c>
      <c r="E460" s="511">
        <v>23</v>
      </c>
      <c r="F460" s="511">
        <v>0</v>
      </c>
      <c r="G460" s="194"/>
      <c r="H460" s="194"/>
      <c r="I460" s="194"/>
      <c r="J460" s="194"/>
      <c r="K460" s="194"/>
      <c r="L460" s="154"/>
      <c r="M460" s="154"/>
      <c r="N460" s="154"/>
    </row>
    <row r="461" spans="1:14" s="176" customFormat="1" ht="15.75" customHeight="1" x14ac:dyDescent="0.2">
      <c r="A461" s="154"/>
      <c r="B461" s="229">
        <v>2010</v>
      </c>
      <c r="C461" s="511">
        <v>0</v>
      </c>
      <c r="D461" s="511">
        <v>0</v>
      </c>
      <c r="E461" s="511">
        <v>22</v>
      </c>
      <c r="F461" s="511">
        <v>1</v>
      </c>
      <c r="G461" s="194"/>
      <c r="H461" s="194"/>
      <c r="I461" s="194"/>
      <c r="J461" s="194"/>
      <c r="K461" s="194"/>
      <c r="L461" s="154"/>
      <c r="M461" s="154"/>
      <c r="N461" s="154"/>
    </row>
    <row r="462" spans="1:14" s="176" customFormat="1" ht="15.75" customHeight="1" x14ac:dyDescent="0.2">
      <c r="A462" s="154"/>
      <c r="B462" s="193"/>
      <c r="C462" s="194"/>
      <c r="D462" s="194"/>
      <c r="E462" s="194"/>
      <c r="F462" s="194"/>
      <c r="G462" s="194"/>
      <c r="H462" s="194"/>
      <c r="I462" s="194"/>
      <c r="J462" s="194"/>
      <c r="K462" s="194"/>
      <c r="L462" s="154"/>
      <c r="M462" s="154"/>
      <c r="N462" s="154"/>
    </row>
    <row r="463" spans="1:14" s="176" customFormat="1" ht="15.75" customHeight="1" x14ac:dyDescent="0.2">
      <c r="A463" s="154"/>
      <c r="B463" s="193"/>
      <c r="C463" s="194"/>
      <c r="D463" s="194"/>
      <c r="E463" s="194"/>
      <c r="F463" s="194"/>
      <c r="G463" s="194"/>
      <c r="H463" s="194"/>
      <c r="I463" s="194"/>
      <c r="J463" s="194"/>
      <c r="K463" s="194"/>
      <c r="L463" s="154"/>
      <c r="M463" s="154"/>
      <c r="N463" s="154"/>
    </row>
    <row r="464" spans="1:14" s="176" customFormat="1" ht="15.75" customHeight="1" x14ac:dyDescent="0.2">
      <c r="A464" s="154"/>
      <c r="B464" s="193"/>
      <c r="C464" s="194"/>
      <c r="D464" s="194"/>
      <c r="E464" s="194"/>
      <c r="F464" s="194"/>
      <c r="G464" s="194"/>
      <c r="H464" s="194"/>
      <c r="I464" s="194"/>
      <c r="J464" s="194"/>
      <c r="K464" s="194"/>
      <c r="L464" s="154"/>
      <c r="M464" s="154"/>
      <c r="N464" s="154"/>
    </row>
    <row r="465" spans="1:14" s="176" customFormat="1" ht="15.75" customHeight="1" x14ac:dyDescent="0.2">
      <c r="A465" s="154"/>
      <c r="B465" s="193"/>
      <c r="C465" s="194"/>
      <c r="D465" s="194"/>
      <c r="E465" s="194"/>
      <c r="F465" s="194"/>
      <c r="G465" s="194"/>
      <c r="H465" s="194"/>
      <c r="I465" s="194"/>
      <c r="J465" s="194"/>
      <c r="K465" s="194"/>
      <c r="L465" s="154"/>
      <c r="M465" s="154"/>
      <c r="N465" s="154"/>
    </row>
    <row r="466" spans="1:14" s="162" customFormat="1" ht="15.75" customHeight="1" x14ac:dyDescent="0.2">
      <c r="A466" s="154"/>
      <c r="B466" s="196"/>
      <c r="C466" s="197"/>
      <c r="D466" s="197"/>
      <c r="E466" s="197"/>
      <c r="F466" s="197"/>
      <c r="G466" s="197"/>
      <c r="H466" s="197"/>
      <c r="I466" s="197"/>
      <c r="J466" s="197"/>
      <c r="K466" s="197"/>
    </row>
    <row r="467" spans="1:14" s="154" customFormat="1" ht="15.75" customHeight="1" x14ac:dyDescent="0.2">
      <c r="B467" s="194"/>
      <c r="C467" s="194"/>
      <c r="D467" s="194"/>
      <c r="E467" s="194"/>
      <c r="F467" s="194"/>
      <c r="G467" s="194"/>
      <c r="H467" s="194"/>
      <c r="I467" s="194"/>
      <c r="J467" s="194"/>
      <c r="K467" s="194"/>
    </row>
    <row r="468" spans="1:14" s="154" customFormat="1" ht="24.95" customHeight="1" x14ac:dyDescent="0.2">
      <c r="A468" s="154">
        <v>1</v>
      </c>
      <c r="B468" s="261" t="s">
        <v>145</v>
      </c>
      <c r="C468" s="261"/>
      <c r="D468" s="295"/>
      <c r="E468" s="295"/>
      <c r="F468" s="296"/>
      <c r="G468" s="211"/>
      <c r="H468" s="194"/>
      <c r="I468" s="194"/>
      <c r="J468" s="194"/>
      <c r="K468" s="194"/>
    </row>
    <row r="469" spans="1:14" s="154" customFormat="1" ht="15.75" customHeight="1" x14ac:dyDescent="0.2">
      <c r="B469" s="544"/>
      <c r="C469" s="194"/>
      <c r="D469" s="194"/>
      <c r="E469" s="194"/>
      <c r="F469" s="194"/>
      <c r="G469" s="194"/>
      <c r="H469" s="194"/>
      <c r="I469" s="194"/>
      <c r="J469" s="194"/>
      <c r="K469" s="194"/>
    </row>
    <row r="470" spans="1:14" s="154" customFormat="1" ht="15.75" customHeight="1" x14ac:dyDescent="0.2">
      <c r="B470" s="546"/>
      <c r="C470" s="409" t="s">
        <v>265</v>
      </c>
      <c r="D470" s="425"/>
      <c r="E470" s="428" t="s">
        <v>264</v>
      </c>
      <c r="F470" s="194"/>
      <c r="G470" s="194"/>
      <c r="H470" s="194"/>
      <c r="I470" s="194"/>
      <c r="J470" s="194"/>
      <c r="K470" s="194"/>
    </row>
    <row r="471" spans="1:14" s="154" customFormat="1" ht="15.75" customHeight="1" x14ac:dyDescent="0.3">
      <c r="B471" s="193"/>
      <c r="C471" s="409" t="s">
        <v>263</v>
      </c>
      <c r="D471" s="426" t="s">
        <v>267</v>
      </c>
      <c r="E471" s="427" t="s">
        <v>266</v>
      </c>
      <c r="F471" s="194"/>
      <c r="G471" s="194"/>
      <c r="H471" s="194"/>
      <c r="I471" s="194"/>
      <c r="J471" s="194"/>
      <c r="K471" s="194"/>
    </row>
    <row r="472" spans="1:14" s="154" customFormat="1" ht="15.75" customHeight="1" x14ac:dyDescent="0.2">
      <c r="B472" s="236">
        <v>2007</v>
      </c>
      <c r="C472" s="555">
        <f>F178</f>
        <v>1.9510000000000001</v>
      </c>
      <c r="D472" s="429">
        <v>229</v>
      </c>
      <c r="E472" s="408">
        <f>C472/D472</f>
        <v>8.5196506550218338E-3</v>
      </c>
      <c r="F472" s="194"/>
      <c r="G472" s="194"/>
      <c r="H472" s="194"/>
      <c r="I472" s="194"/>
      <c r="J472" s="194"/>
      <c r="K472" s="194"/>
    </row>
    <row r="473" spans="1:14" s="154" customFormat="1" ht="15.75" customHeight="1" x14ac:dyDescent="0.2">
      <c r="B473" s="236">
        <v>2008</v>
      </c>
      <c r="C473" s="555">
        <f>F179</f>
        <v>3.129</v>
      </c>
      <c r="D473" s="429">
        <v>229</v>
      </c>
      <c r="E473" s="408">
        <f>C473/D473</f>
        <v>1.3663755458515284E-2</v>
      </c>
      <c r="F473" s="194"/>
      <c r="G473" s="194"/>
      <c r="H473" s="194"/>
      <c r="I473" s="194"/>
      <c r="J473" s="194"/>
      <c r="K473" s="194"/>
    </row>
    <row r="474" spans="1:14" s="154" customFormat="1" ht="15.75" customHeight="1" x14ac:dyDescent="0.2">
      <c r="B474" s="236">
        <v>2009</v>
      </c>
      <c r="C474" s="555">
        <f>F180</f>
        <v>3.13</v>
      </c>
      <c r="D474" s="429">
        <v>229</v>
      </c>
      <c r="E474" s="408">
        <f>C474/D474</f>
        <v>1.3668122270742357E-2</v>
      </c>
      <c r="F474" s="194"/>
      <c r="G474" s="194"/>
      <c r="H474" s="194"/>
      <c r="I474" s="194"/>
      <c r="J474" s="194"/>
      <c r="K474" s="194"/>
    </row>
    <row r="475" spans="1:14" s="154" customFormat="1" ht="15.75" customHeight="1" x14ac:dyDescent="0.2">
      <c r="B475" s="236">
        <v>2010</v>
      </c>
      <c r="C475" s="555">
        <f>F181</f>
        <v>3.2829999999999999</v>
      </c>
      <c r="D475" s="429">
        <v>229</v>
      </c>
      <c r="E475" s="408">
        <f>C475/D475</f>
        <v>1.4336244541484716E-2</v>
      </c>
      <c r="F475" s="194"/>
      <c r="G475" s="194"/>
      <c r="H475" s="194"/>
      <c r="I475" s="194"/>
      <c r="J475" s="194"/>
      <c r="K475" s="194"/>
    </row>
    <row r="476" spans="1:14" s="154" customFormat="1" ht="15.75" customHeight="1" x14ac:dyDescent="0.2">
      <c r="B476" s="236">
        <v>2011</v>
      </c>
      <c r="C476" s="555">
        <f>F182</f>
        <v>3.2995119414011516</v>
      </c>
      <c r="D476" s="429">
        <v>229</v>
      </c>
      <c r="E476" s="408">
        <f>C476/D476</f>
        <v>1.4408349089087998E-2</v>
      </c>
      <c r="F476" s="194"/>
      <c r="G476" s="194"/>
      <c r="H476" s="194"/>
      <c r="I476" s="194"/>
      <c r="J476" s="194"/>
      <c r="K476" s="194"/>
    </row>
    <row r="477" spans="1:14" s="154" customFormat="1" ht="15.75" customHeight="1" x14ac:dyDescent="0.2">
      <c r="B477" s="547"/>
      <c r="C477" s="194"/>
      <c r="D477" s="194"/>
      <c r="E477" s="194"/>
      <c r="F477" s="194"/>
      <c r="G477" s="194"/>
      <c r="H477" s="194"/>
      <c r="I477" s="194"/>
      <c r="J477" s="194"/>
      <c r="K477" s="194"/>
    </row>
    <row r="478" spans="1:14" s="154" customFormat="1" ht="192" customHeight="1" x14ac:dyDescent="0.2">
      <c r="B478" s="193"/>
      <c r="C478" s="194"/>
      <c r="D478" s="194"/>
      <c r="E478" s="194"/>
      <c r="F478" s="194"/>
      <c r="G478" s="194"/>
      <c r="H478" s="194"/>
      <c r="I478" s="194"/>
      <c r="J478" s="194"/>
      <c r="K478" s="194"/>
    </row>
    <row r="479" spans="1:14" s="162" customFormat="1" ht="15.75" customHeight="1" x14ac:dyDescent="0.2">
      <c r="A479" s="154"/>
      <c r="B479" s="196"/>
      <c r="C479" s="197"/>
      <c r="D479" s="197"/>
      <c r="E479" s="197"/>
      <c r="F479" s="197"/>
      <c r="G479" s="197"/>
      <c r="H479" s="197"/>
      <c r="I479" s="197"/>
      <c r="J479" s="197"/>
      <c r="K479" s="197"/>
    </row>
    <row r="480" spans="1:14" s="154" customFormat="1" ht="15.75" customHeight="1" x14ac:dyDescent="0.2">
      <c r="B480" s="194"/>
      <c r="C480" s="194"/>
      <c r="D480" s="194"/>
      <c r="E480" s="194"/>
      <c r="F480" s="194"/>
      <c r="G480" s="194"/>
      <c r="H480" s="194"/>
      <c r="I480" s="194"/>
      <c r="J480" s="194"/>
      <c r="K480" s="194"/>
    </row>
    <row r="481" spans="1:11" s="154" customFormat="1" ht="24.95" customHeight="1" x14ac:dyDescent="0.2">
      <c r="A481" s="154">
        <v>1</v>
      </c>
      <c r="B481" s="261" t="s">
        <v>215</v>
      </c>
      <c r="C481" s="295"/>
      <c r="D481" s="295"/>
      <c r="E481" s="295"/>
      <c r="F481" s="296"/>
      <c r="G481" s="211"/>
      <c r="H481" s="194"/>
      <c r="I481" s="194"/>
      <c r="J481" s="194"/>
      <c r="K481" s="194"/>
    </row>
    <row r="482" spans="1:11" s="154" customFormat="1" ht="15.75" customHeight="1" x14ac:dyDescent="0.2">
      <c r="B482" s="544"/>
      <c r="C482" s="194"/>
      <c r="D482" s="194"/>
      <c r="E482" s="194"/>
      <c r="F482" s="194"/>
      <c r="G482" s="194"/>
      <c r="H482" s="194"/>
      <c r="I482" s="194"/>
      <c r="J482" s="194"/>
      <c r="K482" s="194"/>
    </row>
    <row r="483" spans="1:11" s="154" customFormat="1" ht="15.75" customHeight="1" x14ac:dyDescent="0.2">
      <c r="B483" s="546"/>
      <c r="C483" s="432" t="s">
        <v>265</v>
      </c>
      <c r="D483" s="430"/>
      <c r="E483" s="428" t="s">
        <v>268</v>
      </c>
      <c r="F483" s="194"/>
      <c r="G483" s="194"/>
      <c r="H483" s="194"/>
      <c r="I483" s="194"/>
      <c r="J483" s="194"/>
      <c r="K483" s="194"/>
    </row>
    <row r="484" spans="1:11" s="154" customFormat="1" ht="15.75" customHeight="1" x14ac:dyDescent="0.3">
      <c r="B484" s="193"/>
      <c r="C484" s="433" t="s">
        <v>263</v>
      </c>
      <c r="D484" s="431" t="s">
        <v>277</v>
      </c>
      <c r="E484" s="427" t="s">
        <v>269</v>
      </c>
      <c r="F484" s="194"/>
      <c r="G484" s="194"/>
      <c r="H484" s="194"/>
      <c r="I484" s="194"/>
      <c r="J484" s="194"/>
      <c r="K484" s="194"/>
    </row>
    <row r="485" spans="1:11" s="154" customFormat="1" ht="15.75" customHeight="1" x14ac:dyDescent="0.2">
      <c r="B485" s="236">
        <v>2007</v>
      </c>
      <c r="C485" s="555">
        <f>C472</f>
        <v>1.9510000000000001</v>
      </c>
      <c r="D485" s="429">
        <v>526</v>
      </c>
      <c r="E485" s="408">
        <f>C485/D485</f>
        <v>3.7091254752851712E-3</v>
      </c>
      <c r="F485" s="194"/>
      <c r="G485" s="194"/>
      <c r="H485" s="194"/>
      <c r="I485" s="194"/>
      <c r="J485" s="194"/>
      <c r="K485" s="194"/>
    </row>
    <row r="486" spans="1:11" s="154" customFormat="1" ht="15.75" customHeight="1" x14ac:dyDescent="0.2">
      <c r="B486" s="236">
        <v>2008</v>
      </c>
      <c r="C486" s="555">
        <f t="shared" ref="C486:C489" si="10">C473</f>
        <v>3.129</v>
      </c>
      <c r="D486" s="429">
        <v>526</v>
      </c>
      <c r="E486" s="408">
        <f>C486/D486</f>
        <v>5.948669201520913E-3</v>
      </c>
      <c r="F486" s="194"/>
      <c r="G486" s="194"/>
      <c r="H486" s="194"/>
      <c r="I486" s="194"/>
      <c r="J486" s="194"/>
      <c r="K486" s="194"/>
    </row>
    <row r="487" spans="1:11" s="154" customFormat="1" ht="15.75" customHeight="1" x14ac:dyDescent="0.2">
      <c r="B487" s="236">
        <v>2009</v>
      </c>
      <c r="C487" s="555">
        <f t="shared" si="10"/>
        <v>3.13</v>
      </c>
      <c r="D487" s="429">
        <v>526</v>
      </c>
      <c r="E487" s="408">
        <f>C487/D487</f>
        <v>5.9505703422053228E-3</v>
      </c>
      <c r="F487" s="194"/>
      <c r="G487" s="194"/>
      <c r="H487" s="194"/>
      <c r="I487" s="194"/>
      <c r="J487" s="194"/>
      <c r="K487" s="194"/>
    </row>
    <row r="488" spans="1:11" s="154" customFormat="1" ht="15.75" customHeight="1" x14ac:dyDescent="0.2">
      <c r="B488" s="236">
        <v>2010</v>
      </c>
      <c r="C488" s="555">
        <f t="shared" si="10"/>
        <v>3.2829999999999999</v>
      </c>
      <c r="D488" s="429">
        <v>526</v>
      </c>
      <c r="E488" s="408">
        <f>C488/D488</f>
        <v>6.2414448669201516E-3</v>
      </c>
      <c r="F488" s="194"/>
      <c r="G488" s="194"/>
      <c r="H488" s="194"/>
      <c r="I488" s="194"/>
      <c r="J488" s="194"/>
      <c r="K488" s="194"/>
    </row>
    <row r="489" spans="1:11" s="154" customFormat="1" ht="15.75" customHeight="1" x14ac:dyDescent="0.2">
      <c r="B489" s="236">
        <v>2011</v>
      </c>
      <c r="C489" s="555">
        <f t="shared" si="10"/>
        <v>3.2995119414011516</v>
      </c>
      <c r="D489" s="429">
        <v>526</v>
      </c>
      <c r="E489" s="408">
        <f>C489/D489</f>
        <v>6.2728363904964862E-3</v>
      </c>
      <c r="F489" s="194"/>
      <c r="G489" s="194"/>
      <c r="H489" s="194"/>
      <c r="I489" s="194"/>
      <c r="J489" s="194"/>
      <c r="K489" s="194"/>
    </row>
    <row r="490" spans="1:11" s="154" customFormat="1" ht="142.5" customHeight="1" x14ac:dyDescent="0.2">
      <c r="B490" s="548"/>
      <c r="C490" s="555"/>
      <c r="D490" s="194"/>
      <c r="E490" s="194"/>
      <c r="F490" s="194"/>
      <c r="G490" s="194"/>
      <c r="H490" s="194"/>
      <c r="I490" s="194"/>
      <c r="J490" s="194"/>
      <c r="K490" s="194"/>
    </row>
    <row r="491" spans="1:11" s="162" customFormat="1" ht="15.75" customHeight="1" x14ac:dyDescent="0.2">
      <c r="A491" s="154"/>
      <c r="B491" s="196"/>
      <c r="C491" s="197"/>
      <c r="D491" s="197"/>
      <c r="E491" s="197"/>
      <c r="F491" s="197"/>
      <c r="G491" s="197"/>
      <c r="H491" s="197"/>
      <c r="I491" s="197"/>
      <c r="J491" s="197"/>
      <c r="K491" s="197"/>
    </row>
    <row r="492" spans="1:11" s="154" customFormat="1" ht="15.75" customHeight="1" x14ac:dyDescent="0.2">
      <c r="B492" s="194"/>
      <c r="C492" s="194"/>
      <c r="D492" s="194"/>
      <c r="E492" s="194"/>
      <c r="F492" s="194"/>
      <c r="G492" s="194"/>
      <c r="H492" s="194"/>
      <c r="I492" s="194"/>
      <c r="J492" s="194"/>
      <c r="K492" s="194"/>
    </row>
    <row r="493" spans="1:11" s="154" customFormat="1" ht="24.95" customHeight="1" x14ac:dyDescent="0.2">
      <c r="A493" s="154">
        <v>1</v>
      </c>
      <c r="B493" s="261" t="s">
        <v>216</v>
      </c>
      <c r="C493" s="295"/>
      <c r="D493" s="295"/>
      <c r="E493" s="295"/>
      <c r="F493" s="296"/>
      <c r="G493" s="211"/>
      <c r="H493" s="194"/>
      <c r="I493" s="194"/>
      <c r="J493" s="194"/>
      <c r="K493" s="194"/>
    </row>
    <row r="494" spans="1:11" s="154" customFormat="1" ht="15.75" customHeight="1" x14ac:dyDescent="0.2">
      <c r="B494" s="544"/>
      <c r="C494" s="194"/>
      <c r="D494" s="194"/>
      <c r="E494" s="194"/>
      <c r="F494" s="194"/>
      <c r="G494" s="194"/>
      <c r="H494" s="194"/>
      <c r="I494" s="194"/>
      <c r="J494" s="194"/>
      <c r="K494" s="194"/>
    </row>
    <row r="495" spans="1:11" s="154" customFormat="1" ht="15.75" customHeight="1" x14ac:dyDescent="0.2">
      <c r="B495" s="546"/>
      <c r="C495" s="419" t="s">
        <v>32</v>
      </c>
      <c r="D495" s="434"/>
      <c r="E495" s="428" t="s">
        <v>274</v>
      </c>
      <c r="F495" s="194"/>
      <c r="G495" s="194"/>
      <c r="H495" s="194"/>
      <c r="I495" s="194"/>
      <c r="J495" s="194"/>
      <c r="K495" s="194"/>
    </row>
    <row r="496" spans="1:11" s="154" customFormat="1" ht="15.75" customHeight="1" x14ac:dyDescent="0.3">
      <c r="B496" s="193"/>
      <c r="C496" s="418" t="s">
        <v>272</v>
      </c>
      <c r="D496" s="435" t="s">
        <v>271</v>
      </c>
      <c r="E496" s="427" t="s">
        <v>270</v>
      </c>
      <c r="F496" s="194"/>
      <c r="G496" s="194"/>
      <c r="H496" s="194"/>
      <c r="I496" s="194"/>
      <c r="J496" s="194"/>
      <c r="K496" s="194"/>
    </row>
    <row r="497" spans="1:11" s="154" customFormat="1" ht="15.75" customHeight="1" x14ac:dyDescent="0.2">
      <c r="B497" s="236">
        <v>2007</v>
      </c>
      <c r="C497" s="555">
        <f>D178</f>
        <v>1.881</v>
      </c>
      <c r="D497" s="429">
        <v>162</v>
      </c>
      <c r="E497" s="408">
        <f>C497/D497</f>
        <v>1.1611111111111112E-2</v>
      </c>
      <c r="F497" s="194"/>
      <c r="G497" s="194"/>
      <c r="H497" s="194"/>
      <c r="I497" s="194"/>
      <c r="J497" s="194"/>
      <c r="K497" s="194"/>
    </row>
    <row r="498" spans="1:11" s="154" customFormat="1" ht="15.75" customHeight="1" x14ac:dyDescent="0.2">
      <c r="B498" s="236">
        <v>2008</v>
      </c>
      <c r="C498" s="555">
        <f>D179</f>
        <v>3.0579999999999998</v>
      </c>
      <c r="D498" s="429">
        <v>162</v>
      </c>
      <c r="E498" s="408">
        <f>C498/D498</f>
        <v>1.8876543209876542E-2</v>
      </c>
      <c r="F498" s="194"/>
      <c r="G498" s="194"/>
      <c r="H498" s="194"/>
      <c r="I498" s="194"/>
      <c r="J498" s="194"/>
      <c r="K498" s="194"/>
    </row>
    <row r="499" spans="1:11" s="154" customFormat="1" ht="15.75" customHeight="1" x14ac:dyDescent="0.2">
      <c r="B499" s="236">
        <v>2009</v>
      </c>
      <c r="C499" s="555">
        <f>D180</f>
        <v>3.06</v>
      </c>
      <c r="D499" s="429">
        <v>162</v>
      </c>
      <c r="E499" s="408">
        <f>C499/D499</f>
        <v>1.8888888888888889E-2</v>
      </c>
      <c r="F499" s="194"/>
      <c r="G499" s="194"/>
      <c r="H499" s="194"/>
      <c r="I499" s="194"/>
      <c r="J499" s="194"/>
      <c r="K499" s="194"/>
    </row>
    <row r="500" spans="1:11" s="154" customFormat="1" ht="15.75" customHeight="1" x14ac:dyDescent="0.2">
      <c r="B500" s="236">
        <v>2010</v>
      </c>
      <c r="C500" s="555">
        <f>D181</f>
        <v>3.21</v>
      </c>
      <c r="D500" s="429">
        <v>162</v>
      </c>
      <c r="E500" s="408">
        <f>C500/D500</f>
        <v>1.9814814814814813E-2</v>
      </c>
      <c r="F500" s="194"/>
      <c r="G500" s="194"/>
      <c r="H500" s="194"/>
      <c r="I500" s="194"/>
      <c r="J500" s="194"/>
      <c r="K500" s="194"/>
    </row>
    <row r="501" spans="1:11" s="154" customFormat="1" ht="15.75" customHeight="1" x14ac:dyDescent="0.2">
      <c r="B501" s="236">
        <v>2011</v>
      </c>
      <c r="C501" s="555">
        <f>D182</f>
        <v>3.22325638562309</v>
      </c>
      <c r="D501" s="429">
        <v>162</v>
      </c>
      <c r="E501" s="408">
        <f>C501/D501</f>
        <v>1.9896644355698087E-2</v>
      </c>
      <c r="F501" s="194"/>
      <c r="G501" s="194"/>
      <c r="H501" s="194"/>
      <c r="I501" s="194"/>
      <c r="J501" s="194"/>
      <c r="K501" s="194"/>
    </row>
    <row r="502" spans="1:11" s="154" customFormat="1" ht="15.75" customHeight="1" x14ac:dyDescent="0.2">
      <c r="B502" s="546"/>
      <c r="C502"/>
      <c r="D502"/>
      <c r="E502"/>
      <c r="F502" s="194"/>
      <c r="G502" s="194"/>
      <c r="H502" s="194"/>
      <c r="I502" s="194"/>
      <c r="J502" s="194"/>
      <c r="K502" s="194"/>
    </row>
    <row r="503" spans="1:11" s="162" customFormat="1" ht="174.75" customHeight="1" x14ac:dyDescent="0.2">
      <c r="A503" s="154"/>
      <c r="B503" s="549"/>
      <c r="C503" s="470"/>
      <c r="D503" s="470"/>
      <c r="E503" s="470"/>
      <c r="F503" s="197"/>
      <c r="G503" s="197"/>
      <c r="H503" s="197"/>
      <c r="I503" s="197"/>
      <c r="J503" s="197"/>
      <c r="K503" s="197"/>
    </row>
    <row r="504" spans="1:11" s="154" customFormat="1" ht="15.75" customHeight="1" x14ac:dyDescent="0.2">
      <c r="B504" s="194"/>
      <c r="C504" s="194"/>
      <c r="D504" s="194"/>
      <c r="E504" s="194"/>
      <c r="F504" s="194"/>
      <c r="G504" s="194"/>
      <c r="H504" s="194"/>
      <c r="I504" s="194"/>
      <c r="J504" s="194"/>
      <c r="K504" s="194"/>
    </row>
    <row r="505" spans="1:11" s="154" customFormat="1" ht="24.95" customHeight="1" x14ac:dyDescent="0.2">
      <c r="A505" s="563">
        <v>1</v>
      </c>
      <c r="B505" s="261" t="s">
        <v>217</v>
      </c>
      <c r="C505" s="295"/>
      <c r="D505" s="295"/>
      <c r="E505" s="295"/>
      <c r="F505" s="296"/>
      <c r="G505" s="211"/>
      <c r="H505" s="194"/>
      <c r="I505" s="194"/>
      <c r="J505" s="194"/>
      <c r="K505" s="194"/>
    </row>
    <row r="506" spans="1:11" s="154" customFormat="1" ht="15.75" customHeight="1" x14ac:dyDescent="0.2">
      <c r="B506" s="544"/>
      <c r="C506" s="194"/>
      <c r="D506" s="194"/>
      <c r="E506" s="194"/>
      <c r="F506" s="194"/>
      <c r="G506" s="194"/>
      <c r="H506" s="194"/>
      <c r="I506" s="194"/>
      <c r="J506" s="194"/>
      <c r="K506" s="194"/>
    </row>
    <row r="507" spans="1:11" s="154" customFormat="1" ht="15.75" customHeight="1" x14ac:dyDescent="0.2">
      <c r="B507" s="546"/>
      <c r="C507" s="420" t="s">
        <v>33</v>
      </c>
      <c r="D507" s="436"/>
      <c r="E507" s="428" t="s">
        <v>273</v>
      </c>
      <c r="F507" s="194"/>
      <c r="G507" s="194"/>
      <c r="H507" s="194"/>
      <c r="I507" s="194"/>
      <c r="J507" s="194"/>
      <c r="K507" s="194"/>
    </row>
    <row r="508" spans="1:11" s="154" customFormat="1" ht="33.75" customHeight="1" x14ac:dyDescent="0.2">
      <c r="B508" s="193"/>
      <c r="C508" s="417" t="s">
        <v>30</v>
      </c>
      <c r="D508" s="437" t="s">
        <v>276</v>
      </c>
      <c r="E508" s="427" t="s">
        <v>275</v>
      </c>
      <c r="F508" s="194"/>
      <c r="G508" s="194"/>
      <c r="H508" s="194"/>
      <c r="I508" s="194"/>
      <c r="J508" s="194"/>
      <c r="K508" s="194"/>
    </row>
    <row r="509" spans="1:11" s="154" customFormat="1" ht="15.75" customHeight="1" x14ac:dyDescent="0.2">
      <c r="B509" s="236">
        <v>2007</v>
      </c>
      <c r="C509" s="556">
        <f>E178</f>
        <v>7.0000000000000007E-2</v>
      </c>
      <c r="D509" s="429">
        <v>67</v>
      </c>
      <c r="E509" s="408">
        <f>C509/D509</f>
        <v>1.0447761194029852E-3</v>
      </c>
      <c r="F509" s="194"/>
      <c r="G509" s="194"/>
      <c r="H509" s="194"/>
      <c r="I509" s="194"/>
      <c r="J509" s="194"/>
      <c r="K509" s="194"/>
    </row>
    <row r="510" spans="1:11" s="154" customFormat="1" ht="15.75" customHeight="1" x14ac:dyDescent="0.2">
      <c r="B510" s="236">
        <v>2008</v>
      </c>
      <c r="C510" s="556">
        <f>E179</f>
        <v>7.0999999999999994E-2</v>
      </c>
      <c r="D510" s="429">
        <v>67</v>
      </c>
      <c r="E510" s="408">
        <f>C510/D510</f>
        <v>1.0597014925373134E-3</v>
      </c>
      <c r="F510" s="194"/>
      <c r="G510" s="194"/>
      <c r="H510" s="194"/>
      <c r="I510" s="194"/>
      <c r="J510" s="194"/>
      <c r="K510" s="194"/>
    </row>
    <row r="511" spans="1:11" s="154" customFormat="1" ht="15.75" customHeight="1" x14ac:dyDescent="0.2">
      <c r="B511" s="236">
        <v>2009</v>
      </c>
      <c r="C511" s="556">
        <f>E180</f>
        <v>7.0000000000000007E-2</v>
      </c>
      <c r="D511" s="429">
        <v>67</v>
      </c>
      <c r="E511" s="408">
        <f>C511/D511</f>
        <v>1.0447761194029852E-3</v>
      </c>
      <c r="F511" s="194"/>
      <c r="G511" s="194"/>
      <c r="H511" s="194"/>
      <c r="I511" s="194"/>
      <c r="J511" s="194"/>
      <c r="K511" s="194"/>
    </row>
    <row r="512" spans="1:11" s="154" customFormat="1" ht="15.75" customHeight="1" x14ac:dyDescent="0.2">
      <c r="B512" s="236">
        <v>2010</v>
      </c>
      <c r="C512" s="556">
        <f>E181</f>
        <v>7.2999999999999995E-2</v>
      </c>
      <c r="D512" s="429">
        <v>67</v>
      </c>
      <c r="E512" s="408">
        <f>C512/D512</f>
        <v>1.0895522388059701E-3</v>
      </c>
      <c r="F512" s="194"/>
      <c r="G512" s="194"/>
      <c r="H512" s="194"/>
      <c r="I512" s="194"/>
      <c r="J512" s="194"/>
      <c r="K512" s="194"/>
    </row>
    <row r="513" spans="1:14" s="154" customFormat="1" ht="15.75" customHeight="1" x14ac:dyDescent="0.2">
      <c r="B513" s="236">
        <v>2011</v>
      </c>
      <c r="C513" s="556">
        <f>E182</f>
        <v>7.6255555778061396E-2</v>
      </c>
      <c r="D513" s="429">
        <v>67</v>
      </c>
      <c r="E513" s="408">
        <f>C513/D513</f>
        <v>1.1381426235531553E-3</v>
      </c>
      <c r="F513" s="194"/>
      <c r="G513" s="194"/>
      <c r="H513" s="194"/>
      <c r="I513" s="194"/>
      <c r="J513" s="194"/>
      <c r="K513" s="194"/>
    </row>
    <row r="514" spans="1:14" s="154" customFormat="1" ht="15.75" customHeight="1" x14ac:dyDescent="0.2">
      <c r="B514" s="546"/>
      <c r="C514"/>
      <c r="D514"/>
      <c r="E514"/>
      <c r="F514" s="194"/>
      <c r="G514" s="194"/>
      <c r="H514" s="194"/>
      <c r="I514" s="194"/>
      <c r="J514" s="194"/>
      <c r="K514" s="194"/>
    </row>
    <row r="515" spans="1:14" s="154" customFormat="1" ht="15.75" customHeight="1" x14ac:dyDescent="0.2">
      <c r="B515" s="547"/>
      <c r="C515"/>
      <c r="D515"/>
      <c r="E515"/>
      <c r="F515" s="194"/>
      <c r="G515" s="194"/>
      <c r="H515" s="194"/>
      <c r="I515" s="194"/>
      <c r="J515" s="194"/>
      <c r="K515" s="194"/>
    </row>
    <row r="516" spans="1:14" s="154" customFormat="1" ht="15.75" customHeight="1" x14ac:dyDescent="0.2">
      <c r="B516" s="193"/>
      <c r="C516" s="194"/>
      <c r="D516" s="194"/>
      <c r="E516" s="194"/>
      <c r="F516" s="194"/>
      <c r="G516" s="194"/>
      <c r="H516" s="194"/>
      <c r="I516" s="194"/>
      <c r="J516" s="194"/>
      <c r="K516" s="194"/>
    </row>
    <row r="517" spans="1:14" s="154" customFormat="1" ht="15.75" customHeight="1" x14ac:dyDescent="0.2">
      <c r="B517" s="193"/>
      <c r="C517" s="194"/>
      <c r="D517" s="194"/>
      <c r="E517" s="194"/>
      <c r="F517" s="194"/>
      <c r="G517" s="194"/>
      <c r="H517" s="194"/>
      <c r="I517" s="194"/>
      <c r="J517" s="194"/>
      <c r="K517" s="194"/>
    </row>
    <row r="518" spans="1:14" s="154" customFormat="1" ht="15.75" customHeight="1" x14ac:dyDescent="0.2">
      <c r="B518" s="193"/>
      <c r="C518" s="194"/>
      <c r="D518" s="194"/>
      <c r="E518" s="194"/>
      <c r="F518" s="194"/>
      <c r="G518" s="194"/>
      <c r="H518" s="194"/>
      <c r="I518" s="194"/>
      <c r="J518" s="194"/>
      <c r="K518" s="194"/>
    </row>
    <row r="519" spans="1:14" s="154" customFormat="1" ht="15.75" customHeight="1" x14ac:dyDescent="0.2">
      <c r="B519" s="193"/>
      <c r="C519" s="194"/>
      <c r="D519" s="194"/>
      <c r="E519" s="194"/>
      <c r="F519" s="194"/>
      <c r="G519" s="194"/>
      <c r="H519" s="194"/>
      <c r="I519" s="194"/>
      <c r="J519" s="194"/>
      <c r="K519" s="194"/>
    </row>
    <row r="520" spans="1:14" s="154" customFormat="1" ht="15.75" customHeight="1" x14ac:dyDescent="0.2">
      <c r="B520" s="193"/>
      <c r="C520" s="194"/>
      <c r="D520" s="194"/>
      <c r="E520" s="194"/>
      <c r="F520" s="194"/>
      <c r="G520" s="194"/>
      <c r="H520" s="194"/>
      <c r="I520" s="194"/>
      <c r="J520" s="194"/>
      <c r="K520" s="194"/>
    </row>
    <row r="521" spans="1:14" s="154" customFormat="1" ht="15.75" customHeight="1" x14ac:dyDescent="0.2">
      <c r="B521" s="193"/>
      <c r="C521" s="194"/>
      <c r="D521" s="194"/>
      <c r="E521" s="194"/>
      <c r="F521" s="194"/>
      <c r="G521" s="194"/>
      <c r="H521" s="194"/>
      <c r="I521" s="194"/>
      <c r="J521" s="194"/>
      <c r="K521" s="194"/>
    </row>
    <row r="522" spans="1:14" s="154" customFormat="1" ht="15.75" customHeight="1" x14ac:dyDescent="0.2">
      <c r="B522" s="193"/>
      <c r="C522" s="194"/>
      <c r="D522" s="194"/>
      <c r="E522" s="194"/>
      <c r="F522" s="194"/>
      <c r="G522" s="194"/>
      <c r="H522" s="194"/>
      <c r="I522" s="194"/>
      <c r="J522" s="194"/>
      <c r="K522" s="194"/>
    </row>
    <row r="523" spans="1:14" s="162" customFormat="1" ht="15.75" customHeight="1" x14ac:dyDescent="0.2">
      <c r="A523" s="154"/>
      <c r="B523" s="196"/>
      <c r="C523" s="197"/>
      <c r="D523" s="197"/>
      <c r="E523" s="197"/>
      <c r="F523" s="197"/>
      <c r="G523" s="197"/>
      <c r="H523" s="197"/>
      <c r="I523" s="197"/>
      <c r="J523" s="197"/>
      <c r="K523" s="197"/>
    </row>
    <row r="524" spans="1:14" s="154" customFormat="1" ht="15.75" customHeight="1" x14ac:dyDescent="0.2">
      <c r="B524" s="194"/>
      <c r="C524" s="194"/>
      <c r="D524" s="194"/>
      <c r="E524" s="194"/>
      <c r="F524" s="194"/>
      <c r="G524" s="194"/>
      <c r="H524" s="194"/>
      <c r="I524" s="194"/>
      <c r="J524" s="194"/>
      <c r="K524" s="194"/>
    </row>
    <row r="525" spans="1:14" s="176" customFormat="1" ht="24.95" customHeight="1" x14ac:dyDescent="0.2">
      <c r="A525" s="154">
        <v>2</v>
      </c>
      <c r="B525" s="217" t="s">
        <v>147</v>
      </c>
      <c r="C525" s="285"/>
      <c r="D525" s="285"/>
      <c r="E525" s="285"/>
      <c r="F525" s="286"/>
      <c r="G525" s="194"/>
      <c r="H525" s="194"/>
      <c r="I525" s="194"/>
      <c r="J525" s="194"/>
      <c r="K525" s="194"/>
      <c r="L525" s="154"/>
      <c r="M525" s="154"/>
      <c r="N525" s="154"/>
    </row>
    <row r="526" spans="1:14" s="176" customFormat="1" ht="15.75" customHeight="1" x14ac:dyDescent="0.2">
      <c r="B526" s="539"/>
      <c r="C526" s="194"/>
      <c r="D526" s="194"/>
      <c r="E526" s="194"/>
      <c r="F526" s="194"/>
      <c r="G526" s="194"/>
      <c r="H526" s="194"/>
      <c r="I526" s="194"/>
      <c r="J526" s="194"/>
      <c r="K526" s="194"/>
      <c r="L526" s="154"/>
      <c r="M526" s="154"/>
      <c r="N526" s="154"/>
    </row>
    <row r="527" spans="1:14" s="176" customFormat="1" ht="15.75" customHeight="1" x14ac:dyDescent="0.2">
      <c r="A527" s="154"/>
      <c r="B527" s="183"/>
      <c r="C527" s="194"/>
      <c r="D527" s="194"/>
      <c r="E527" s="194"/>
      <c r="F527" s="194"/>
      <c r="G527" s="194"/>
      <c r="H527" s="194"/>
      <c r="I527" s="194"/>
      <c r="J527" s="194"/>
      <c r="K527" s="194"/>
      <c r="L527" s="154"/>
      <c r="M527" s="154"/>
      <c r="N527" s="154"/>
    </row>
    <row r="528" spans="1:14" s="176" customFormat="1" ht="15.75" customHeight="1" x14ac:dyDescent="0.2">
      <c r="A528" s="154"/>
      <c r="B528" s="515" t="s">
        <v>21</v>
      </c>
      <c r="E528" s="194"/>
      <c r="F528" s="194"/>
      <c r="G528" s="194"/>
      <c r="H528" s="194"/>
      <c r="I528" s="194"/>
      <c r="J528" s="194"/>
      <c r="K528" s="194"/>
      <c r="L528" s="154"/>
      <c r="M528" s="154"/>
      <c r="N528" s="154"/>
    </row>
    <row r="529" spans="1:14" s="176" customFormat="1" ht="15.75" customHeight="1" x14ac:dyDescent="0.2">
      <c r="A529" s="154"/>
      <c r="B529" s="193"/>
      <c r="C529" s="473" t="s">
        <v>301</v>
      </c>
      <c r="D529" s="154"/>
      <c r="E529" s="194"/>
      <c r="F529" s="194"/>
      <c r="G529" s="194"/>
      <c r="H529" s="194"/>
      <c r="I529" s="194"/>
      <c r="J529" s="194"/>
      <c r="K529" s="194"/>
      <c r="L529" s="154"/>
      <c r="M529" s="154"/>
      <c r="N529" s="154"/>
    </row>
    <row r="530" spans="1:14" s="176" customFormat="1" ht="15.75" customHeight="1" x14ac:dyDescent="0.2">
      <c r="A530" s="154"/>
      <c r="B530" s="236" t="s">
        <v>22</v>
      </c>
      <c r="C530" s="298">
        <v>16</v>
      </c>
      <c r="E530" s="194"/>
      <c r="F530" s="194"/>
      <c r="G530" s="194"/>
      <c r="H530" s="194"/>
      <c r="I530" s="194"/>
      <c r="J530" s="194"/>
      <c r="K530" s="194"/>
      <c r="L530" s="154"/>
      <c r="M530" s="154"/>
      <c r="N530" s="154"/>
    </row>
    <row r="531" spans="1:14" s="176" customFormat="1" ht="15.75" customHeight="1" x14ac:dyDescent="0.2">
      <c r="A531" s="154"/>
      <c r="B531" s="236" t="s">
        <v>23</v>
      </c>
      <c r="C531" s="298">
        <v>5</v>
      </c>
      <c r="D531" s="194"/>
      <c r="E531" s="194"/>
      <c r="F531" s="194"/>
      <c r="G531" s="194"/>
      <c r="H531" s="194"/>
      <c r="I531" s="194"/>
      <c r="J531" s="194"/>
      <c r="K531" s="194"/>
      <c r="L531" s="154"/>
      <c r="M531" s="154"/>
      <c r="N531" s="154"/>
    </row>
    <row r="532" spans="1:14" s="176" customFormat="1" ht="15.75" customHeight="1" x14ac:dyDescent="0.2">
      <c r="A532" s="154"/>
      <c r="B532" s="236" t="s">
        <v>148</v>
      </c>
      <c r="C532" s="298">
        <v>2</v>
      </c>
      <c r="D532" s="194"/>
      <c r="E532" s="194"/>
      <c r="F532" s="194"/>
      <c r="G532" s="194"/>
      <c r="H532" s="194"/>
      <c r="I532" s="194"/>
      <c r="J532" s="194"/>
      <c r="K532" s="194"/>
      <c r="L532" s="154"/>
      <c r="M532" s="154"/>
      <c r="N532" s="154"/>
    </row>
    <row r="533" spans="1:14" s="176" customFormat="1" ht="15.75" customHeight="1" x14ac:dyDescent="0.2">
      <c r="A533" s="154"/>
      <c r="B533" s="193"/>
      <c r="C533" s="194"/>
      <c r="D533" s="194"/>
      <c r="E533" s="194"/>
      <c r="F533" s="194"/>
      <c r="G533" s="194"/>
      <c r="H533" s="194"/>
      <c r="I533" s="194"/>
      <c r="J533" s="194"/>
      <c r="K533" s="194"/>
      <c r="L533" s="154"/>
      <c r="M533" s="154"/>
      <c r="N533" s="154"/>
    </row>
    <row r="534" spans="1:14" s="176" customFormat="1" ht="15.75" customHeight="1" x14ac:dyDescent="0.2">
      <c r="A534" s="154"/>
      <c r="B534" s="193"/>
      <c r="C534" s="194"/>
      <c r="D534" s="194"/>
      <c r="E534" s="194"/>
      <c r="F534" s="194"/>
      <c r="G534" s="194"/>
      <c r="H534" s="194"/>
      <c r="I534" s="194"/>
      <c r="J534" s="194"/>
      <c r="K534" s="194"/>
      <c r="L534" s="154"/>
      <c r="M534" s="154"/>
      <c r="N534" s="154"/>
    </row>
    <row r="535" spans="1:14" s="176" customFormat="1" ht="15.75" customHeight="1" x14ac:dyDescent="0.2">
      <c r="A535" s="154"/>
      <c r="B535" s="193"/>
      <c r="C535" s="194"/>
      <c r="D535" s="194"/>
      <c r="E535" s="194"/>
      <c r="F535" s="194"/>
      <c r="G535" s="194"/>
      <c r="H535" s="194"/>
      <c r="I535" s="194"/>
      <c r="J535" s="194"/>
      <c r="K535" s="194"/>
      <c r="L535" s="154"/>
      <c r="M535" s="154"/>
      <c r="N535" s="154"/>
    </row>
    <row r="536" spans="1:14" s="162" customFormat="1" ht="15.75" customHeight="1" x14ac:dyDescent="0.2">
      <c r="A536" s="154"/>
      <c r="B536" s="196"/>
      <c r="C536" s="197"/>
      <c r="D536" s="197"/>
      <c r="E536" s="197"/>
      <c r="F536" s="197"/>
      <c r="G536" s="197"/>
      <c r="H536" s="197"/>
      <c r="I536" s="197"/>
      <c r="J536" s="197"/>
      <c r="K536" s="197"/>
    </row>
    <row r="537" spans="1:14" s="176" customFormat="1" ht="15.75" customHeight="1" x14ac:dyDescent="0.2">
      <c r="A537" s="154"/>
      <c r="B537" s="189"/>
      <c r="C537" s="194"/>
      <c r="D537" s="194"/>
      <c r="E537" s="194"/>
      <c r="F537" s="194"/>
      <c r="G537" s="194"/>
      <c r="H537" s="194"/>
      <c r="I537" s="194"/>
      <c r="J537" s="194"/>
      <c r="K537" s="194"/>
      <c r="L537" s="154"/>
      <c r="M537" s="154"/>
      <c r="N537" s="154"/>
    </row>
    <row r="538" spans="1:14" s="176" customFormat="1" ht="24.95" customHeight="1" x14ac:dyDescent="0.2">
      <c r="A538" s="154">
        <v>2</v>
      </c>
      <c r="B538" s="261" t="s">
        <v>149</v>
      </c>
      <c r="C538" s="295"/>
      <c r="D538" s="295"/>
      <c r="E538" s="295"/>
      <c r="F538" s="295"/>
      <c r="G538" s="296"/>
      <c r="H538" s="194"/>
      <c r="I538" s="194"/>
      <c r="J538" s="194"/>
      <c r="K538" s="194"/>
      <c r="L538" s="154"/>
      <c r="M538" s="154"/>
      <c r="N538" s="154"/>
    </row>
    <row r="539" spans="1:14" s="176" customFormat="1" ht="15.75" customHeight="1" x14ac:dyDescent="0.2">
      <c r="B539" s="193"/>
      <c r="C539" s="194"/>
      <c r="D539" s="194"/>
      <c r="E539" s="194"/>
      <c r="F539" s="194"/>
      <c r="G539" s="194"/>
      <c r="H539" s="194"/>
      <c r="I539" s="194"/>
      <c r="J539" s="194"/>
      <c r="K539" s="194"/>
      <c r="L539" s="154"/>
      <c r="M539" s="154"/>
      <c r="N539" s="154"/>
    </row>
    <row r="540" spans="1:14" s="176" customFormat="1" ht="15.75" customHeight="1" x14ac:dyDescent="0.2">
      <c r="A540" s="154"/>
      <c r="B540" s="191" t="s">
        <v>5</v>
      </c>
      <c r="C540" s="194"/>
      <c r="D540" s="194"/>
      <c r="E540" s="194"/>
      <c r="F540" s="194"/>
      <c r="G540" s="194"/>
      <c r="H540" s="194"/>
      <c r="I540" s="194"/>
      <c r="J540" s="194"/>
      <c r="K540" s="194"/>
      <c r="L540" s="154"/>
      <c r="M540" s="154"/>
      <c r="N540" s="154"/>
    </row>
    <row r="541" spans="1:14" s="176" customFormat="1" ht="15.75" customHeight="1" x14ac:dyDescent="0.2">
      <c r="A541" s="154"/>
      <c r="B541" s="180"/>
      <c r="C541" s="29" t="s">
        <v>302</v>
      </c>
      <c r="D541" s="146"/>
      <c r="E541" s="146"/>
      <c r="F541" s="146"/>
      <c r="G541" s="194"/>
      <c r="H541" s="194"/>
      <c r="I541" s="194"/>
      <c r="J541" s="194"/>
      <c r="K541" s="194"/>
      <c r="L541" s="154"/>
      <c r="M541" s="154"/>
      <c r="N541" s="154"/>
    </row>
    <row r="542" spans="1:14" s="176" customFormat="1" ht="15.75" customHeight="1" x14ac:dyDescent="0.2">
      <c r="A542" s="154"/>
      <c r="B542" s="236">
        <v>2007</v>
      </c>
      <c r="C542" s="174">
        <v>3.29</v>
      </c>
      <c r="G542" s="194"/>
      <c r="H542" s="194"/>
      <c r="I542" s="194"/>
      <c r="J542" s="194"/>
      <c r="K542" s="194"/>
      <c r="L542" s="154"/>
      <c r="M542" s="154"/>
      <c r="N542" s="154"/>
    </row>
    <row r="543" spans="1:14" s="176" customFormat="1" ht="15.75" customHeight="1" x14ac:dyDescent="0.2">
      <c r="A543" s="154"/>
      <c r="B543" s="236">
        <v>2008</v>
      </c>
      <c r="C543" s="174">
        <v>5.75</v>
      </c>
      <c r="D543" s="194"/>
      <c r="E543" s="194"/>
      <c r="F543" s="194"/>
      <c r="G543" s="194"/>
      <c r="H543" s="194"/>
      <c r="I543" s="194"/>
      <c r="J543" s="194"/>
      <c r="K543" s="194"/>
      <c r="L543" s="154"/>
      <c r="M543" s="154"/>
      <c r="N543" s="154"/>
    </row>
    <row r="544" spans="1:14" s="176" customFormat="1" ht="15.75" customHeight="1" x14ac:dyDescent="0.2">
      <c r="A544" s="154"/>
      <c r="B544" s="236">
        <v>2009</v>
      </c>
      <c r="C544" s="174">
        <v>12.6</v>
      </c>
      <c r="D544" s="194"/>
      <c r="E544" s="194"/>
      <c r="F544" s="194"/>
      <c r="G544" s="194"/>
      <c r="H544" s="194"/>
      <c r="I544" s="194"/>
      <c r="J544" s="194"/>
      <c r="K544" s="194"/>
      <c r="L544" s="154"/>
      <c r="M544" s="154"/>
      <c r="N544" s="154"/>
    </row>
    <row r="545" spans="1:14" s="176" customFormat="1" ht="15.75" customHeight="1" x14ac:dyDescent="0.2">
      <c r="A545" s="154"/>
      <c r="B545" s="236">
        <v>2010</v>
      </c>
      <c r="C545" s="174">
        <v>1.37</v>
      </c>
      <c r="E545" s="194"/>
      <c r="F545" s="194"/>
      <c r="G545" s="194"/>
      <c r="H545" s="194"/>
      <c r="I545" s="194"/>
      <c r="J545" s="194"/>
      <c r="K545" s="194"/>
      <c r="L545" s="154"/>
      <c r="M545" s="154"/>
      <c r="N545" s="154"/>
    </row>
    <row r="546" spans="1:14" s="176" customFormat="1" ht="15.75" customHeight="1" x14ac:dyDescent="0.2">
      <c r="A546" s="154"/>
      <c r="B546" s="236">
        <v>2011</v>
      </c>
      <c r="C546" s="174" t="s">
        <v>322</v>
      </c>
      <c r="D546" s="194"/>
      <c r="E546" s="194"/>
      <c r="F546" s="194"/>
      <c r="G546" s="194"/>
      <c r="H546" s="194"/>
      <c r="I546" s="194"/>
      <c r="J546" s="194"/>
      <c r="K546" s="194"/>
      <c r="L546" s="154"/>
      <c r="M546" s="154"/>
      <c r="N546" s="154"/>
    </row>
    <row r="547" spans="1:14" s="176" customFormat="1" ht="15.75" customHeight="1" x14ac:dyDescent="0.2">
      <c r="A547" s="154"/>
      <c r="B547" s="193"/>
      <c r="C547" s="194"/>
      <c r="D547" s="194"/>
      <c r="E547" s="194"/>
      <c r="F547" s="194"/>
      <c r="G547" s="194"/>
      <c r="H547" s="194"/>
      <c r="I547" s="194"/>
      <c r="J547" s="194"/>
      <c r="K547" s="194"/>
      <c r="L547" s="154"/>
      <c r="M547" s="154"/>
      <c r="N547" s="154"/>
    </row>
    <row r="548" spans="1:14" s="176" customFormat="1" ht="15.75" customHeight="1" x14ac:dyDescent="0.2">
      <c r="A548" s="154"/>
      <c r="B548" s="193"/>
      <c r="C548" s="194"/>
      <c r="D548" s="194"/>
      <c r="E548" s="194"/>
      <c r="F548" s="194"/>
      <c r="G548" s="194"/>
      <c r="H548" s="194"/>
      <c r="I548" s="194"/>
      <c r="J548" s="194"/>
      <c r="K548" s="194"/>
      <c r="L548" s="154"/>
      <c r="M548" s="154"/>
      <c r="N548" s="154"/>
    </row>
    <row r="549" spans="1:14" s="176" customFormat="1" ht="15.75" customHeight="1" x14ac:dyDescent="0.2">
      <c r="A549" s="154"/>
      <c r="B549" s="193"/>
      <c r="C549" s="194"/>
      <c r="D549" s="194"/>
      <c r="E549" s="194"/>
      <c r="F549" s="194"/>
      <c r="G549" s="194"/>
      <c r="H549" s="194"/>
      <c r="I549" s="194"/>
      <c r="J549" s="194"/>
      <c r="K549" s="194"/>
      <c r="L549" s="154"/>
      <c r="M549" s="154"/>
      <c r="N549" s="154"/>
    </row>
    <row r="550" spans="1:14" s="176" customFormat="1" ht="15.75" customHeight="1" x14ac:dyDescent="0.2">
      <c r="A550" s="154"/>
      <c r="B550" s="193"/>
      <c r="C550" s="194"/>
      <c r="D550" s="194"/>
      <c r="E550" s="194"/>
      <c r="F550" s="194"/>
      <c r="G550" s="194"/>
      <c r="H550" s="194"/>
      <c r="I550" s="194"/>
      <c r="J550" s="194"/>
      <c r="K550" s="194"/>
      <c r="L550" s="154"/>
      <c r="M550" s="154"/>
      <c r="N550" s="154"/>
    </row>
    <row r="551" spans="1:14" s="162" customFormat="1" ht="15.75" customHeight="1" x14ac:dyDescent="0.2">
      <c r="A551" s="154"/>
      <c r="B551" s="196"/>
      <c r="C551" s="197"/>
      <c r="D551" s="197"/>
      <c r="E551" s="197"/>
      <c r="F551" s="197"/>
      <c r="G551" s="197"/>
      <c r="H551" s="197"/>
      <c r="I551" s="197"/>
      <c r="J551" s="197"/>
      <c r="K551" s="197"/>
    </row>
    <row r="552" spans="1:14" s="176" customFormat="1" ht="15.75" customHeight="1" x14ac:dyDescent="0.2">
      <c r="A552" s="154"/>
      <c r="B552" s="285"/>
      <c r="C552" s="194"/>
      <c r="D552" s="194"/>
      <c r="E552" s="194"/>
      <c r="F552" s="194"/>
      <c r="G552" s="194"/>
      <c r="H552" s="194"/>
      <c r="I552" s="194"/>
      <c r="J552" s="194"/>
      <c r="K552" s="194"/>
      <c r="L552" s="154"/>
      <c r="M552" s="154"/>
      <c r="N552" s="154"/>
    </row>
    <row r="553" spans="1:14" s="176" customFormat="1" ht="24.95" customHeight="1" x14ac:dyDescent="0.2">
      <c r="A553" s="154"/>
      <c r="B553" s="217" t="s">
        <v>239</v>
      </c>
      <c r="C553" s="285"/>
      <c r="D553" s="285"/>
      <c r="E553" s="285"/>
      <c r="F553" s="285"/>
      <c r="G553" s="286"/>
      <c r="H553" s="194"/>
      <c r="I553" s="194"/>
      <c r="J553" s="194"/>
      <c r="K553" s="194"/>
      <c r="L553" s="154"/>
      <c r="M553" s="154"/>
      <c r="N553" s="154"/>
    </row>
    <row r="554" spans="1:14" s="176" customFormat="1" ht="15.75" customHeight="1" x14ac:dyDescent="0.2">
      <c r="A554" s="154">
        <v>1</v>
      </c>
      <c r="B554" s="193"/>
      <c r="C554" s="194"/>
      <c r="D554" s="194"/>
      <c r="E554" s="194"/>
      <c r="F554" s="194"/>
      <c r="G554" s="194"/>
      <c r="H554" s="194"/>
      <c r="I554" s="194"/>
      <c r="J554" s="194"/>
      <c r="K554" s="194"/>
      <c r="L554" s="154"/>
      <c r="M554" s="154"/>
      <c r="N554" s="154"/>
    </row>
    <row r="555" spans="1:14" s="176" customFormat="1" ht="15.75" customHeight="1" x14ac:dyDescent="0.2">
      <c r="A555" s="154"/>
      <c r="B555" s="191" t="s">
        <v>240</v>
      </c>
      <c r="C555" s="194"/>
      <c r="D555" s="194"/>
      <c r="E555" s="194"/>
      <c r="F555" s="194"/>
      <c r="G555" s="194"/>
      <c r="H555" s="194"/>
      <c r="I555" s="194"/>
      <c r="J555" s="194"/>
      <c r="K555" s="194"/>
      <c r="L555" s="154"/>
      <c r="M555" s="154"/>
      <c r="N555" s="154"/>
    </row>
    <row r="556" spans="1:14" s="176" customFormat="1" ht="15.75" customHeight="1" x14ac:dyDescent="0.2">
      <c r="A556" s="154"/>
      <c r="B556" s="180"/>
      <c r="C556" s="29" t="s">
        <v>241</v>
      </c>
      <c r="D556" s="194"/>
      <c r="E556" s="194"/>
      <c r="F556" s="194"/>
      <c r="G556" s="194"/>
      <c r="H556" s="194"/>
      <c r="I556" s="194"/>
      <c r="J556" s="194"/>
      <c r="K556" s="194"/>
      <c r="L556" s="154"/>
      <c r="M556" s="154"/>
      <c r="N556" s="154"/>
    </row>
    <row r="557" spans="1:14" s="176" customFormat="1" ht="15.75" customHeight="1" x14ac:dyDescent="0.2">
      <c r="A557" s="154"/>
      <c r="B557" s="236">
        <v>2008</v>
      </c>
      <c r="C557" s="355">
        <v>4</v>
      </c>
      <c r="D557" s="194"/>
      <c r="E557" s="194"/>
      <c r="F557" s="194"/>
      <c r="G557" s="194"/>
      <c r="H557" s="194"/>
      <c r="I557" s="194"/>
      <c r="J557" s="194"/>
      <c r="K557" s="194"/>
      <c r="L557" s="154"/>
      <c r="M557" s="154"/>
      <c r="N557" s="154"/>
    </row>
    <row r="558" spans="1:14" s="176" customFormat="1" ht="15.75" customHeight="1" x14ac:dyDescent="0.2">
      <c r="A558" s="154"/>
      <c r="B558" s="236">
        <v>2009</v>
      </c>
      <c r="C558" s="355">
        <v>1</v>
      </c>
      <c r="D558" s="194"/>
      <c r="E558" s="194"/>
      <c r="F558" s="194"/>
      <c r="G558" s="194"/>
      <c r="H558" s="194"/>
      <c r="I558" s="194"/>
      <c r="J558" s="194"/>
      <c r="K558" s="194"/>
      <c r="L558" s="154"/>
      <c r="M558" s="154"/>
      <c r="N558" s="154"/>
    </row>
    <row r="559" spans="1:14" s="176" customFormat="1" ht="15.75" customHeight="1" x14ac:dyDescent="0.2">
      <c r="A559" s="154"/>
      <c r="B559" s="236">
        <v>2010</v>
      </c>
      <c r="C559" s="355">
        <v>3</v>
      </c>
      <c r="D559" s="194"/>
      <c r="E559" s="194"/>
      <c r="F559" s="194"/>
      <c r="G559" s="194"/>
      <c r="H559" s="194"/>
      <c r="I559" s="194"/>
      <c r="J559" s="194"/>
      <c r="K559" s="194"/>
      <c r="L559" s="154"/>
      <c r="M559" s="154"/>
      <c r="N559" s="154"/>
    </row>
    <row r="560" spans="1:14" s="176" customFormat="1" ht="15.75" customHeight="1" x14ac:dyDescent="0.2">
      <c r="A560" s="154"/>
      <c r="B560" s="236">
        <v>2011</v>
      </c>
      <c r="C560" s="355">
        <v>9</v>
      </c>
      <c r="D560" s="194"/>
      <c r="E560" s="194"/>
      <c r="F560" s="194"/>
      <c r="G560" s="194"/>
      <c r="H560" s="194"/>
      <c r="I560" s="194"/>
      <c r="J560" s="194"/>
      <c r="K560" s="194"/>
      <c r="L560" s="154"/>
      <c r="M560" s="154"/>
      <c r="N560" s="154"/>
    </row>
    <row r="561" spans="1:17" s="176" customFormat="1" ht="15.75" customHeight="1" x14ac:dyDescent="0.2">
      <c r="A561" s="154"/>
      <c r="B561" s="193"/>
      <c r="C561" s="194"/>
      <c r="D561" s="194"/>
      <c r="E561" s="194"/>
      <c r="F561" s="194"/>
      <c r="G561" s="194"/>
      <c r="H561" s="194"/>
      <c r="I561" s="194"/>
      <c r="J561" s="194"/>
      <c r="K561" s="194"/>
      <c r="L561" s="154"/>
      <c r="M561" s="154"/>
      <c r="N561" s="154"/>
    </row>
    <row r="562" spans="1:17" s="176" customFormat="1" ht="15.75" customHeight="1" x14ac:dyDescent="0.2">
      <c r="A562" s="154"/>
      <c r="B562" s="193"/>
      <c r="C562" s="194"/>
      <c r="D562" s="194"/>
      <c r="E562" s="194"/>
      <c r="F562" s="194"/>
      <c r="G562" s="194"/>
      <c r="H562" s="194"/>
      <c r="I562" s="194"/>
      <c r="J562" s="194"/>
      <c r="K562" s="194"/>
      <c r="L562" s="154"/>
      <c r="M562" s="154"/>
      <c r="N562" s="154"/>
    </row>
    <row r="563" spans="1:17" s="176" customFormat="1" ht="15.75" customHeight="1" x14ac:dyDescent="0.2">
      <c r="A563" s="154"/>
      <c r="B563" s="193"/>
      <c r="C563" s="194"/>
      <c r="D563" s="194"/>
      <c r="E563" s="194"/>
      <c r="F563" s="194"/>
      <c r="G563" s="194"/>
      <c r="H563" s="194"/>
      <c r="I563" s="194"/>
      <c r="J563" s="194"/>
      <c r="K563" s="194"/>
      <c r="L563" s="154"/>
      <c r="M563" s="154"/>
      <c r="N563" s="154"/>
    </row>
    <row r="564" spans="1:17" s="176" customFormat="1" ht="15.75" customHeight="1" x14ac:dyDescent="0.2">
      <c r="A564" s="154"/>
      <c r="B564" s="193"/>
      <c r="C564" s="194"/>
      <c r="D564" s="194"/>
      <c r="E564" s="194"/>
      <c r="F564" s="194"/>
      <c r="G564" s="194"/>
      <c r="H564" s="194"/>
      <c r="I564" s="194"/>
      <c r="J564" s="194"/>
      <c r="K564" s="194"/>
      <c r="L564" s="154"/>
      <c r="M564" s="154"/>
      <c r="N564" s="154"/>
    </row>
    <row r="565" spans="1:17" s="176" customFormat="1" ht="15.75" customHeight="1" x14ac:dyDescent="0.2">
      <c r="A565" s="154"/>
      <c r="B565" s="193"/>
      <c r="C565" s="194"/>
      <c r="D565" s="194"/>
      <c r="E565" s="194"/>
      <c r="F565" s="194"/>
      <c r="G565" s="194"/>
      <c r="H565" s="194"/>
      <c r="I565" s="194"/>
      <c r="J565" s="194"/>
      <c r="K565" s="194"/>
      <c r="L565" s="154"/>
      <c r="M565" s="154"/>
      <c r="N565" s="154"/>
    </row>
    <row r="566" spans="1:17" s="176" customFormat="1" ht="15.75" customHeight="1" x14ac:dyDescent="0.2">
      <c r="A566" s="154"/>
      <c r="B566" s="193"/>
      <c r="C566" s="194"/>
      <c r="D566" s="194"/>
      <c r="E566" s="194"/>
      <c r="F566" s="194"/>
      <c r="G566" s="194"/>
      <c r="H566" s="194"/>
      <c r="I566" s="194"/>
      <c r="J566" s="194"/>
      <c r="K566" s="194"/>
      <c r="L566" s="154"/>
      <c r="M566" s="154"/>
      <c r="N566" s="154"/>
    </row>
    <row r="567" spans="1:17" s="162" customFormat="1" ht="15.75" customHeight="1" x14ac:dyDescent="0.2">
      <c r="A567" s="154"/>
      <c r="B567" s="196"/>
      <c r="C567" s="197"/>
      <c r="D567" s="197"/>
      <c r="E567" s="197"/>
      <c r="F567" s="197"/>
      <c r="G567" s="197"/>
      <c r="H567" s="197"/>
      <c r="I567" s="197"/>
      <c r="J567" s="197"/>
      <c r="K567" s="197"/>
    </row>
    <row r="568" spans="1:17" s="176" customFormat="1" ht="24.95" customHeight="1" x14ac:dyDescent="0.2">
      <c r="A568" s="154"/>
      <c r="B568" s="285"/>
      <c r="C568" s="194"/>
      <c r="D568" s="194"/>
      <c r="E568" s="194"/>
      <c r="F568" s="194"/>
      <c r="G568" s="194"/>
      <c r="H568" s="194"/>
      <c r="I568" s="194"/>
      <c r="J568" s="194"/>
      <c r="K568" s="194"/>
      <c r="L568" s="154"/>
      <c r="M568" s="154"/>
      <c r="N568" s="154"/>
    </row>
    <row r="569" spans="1:17" s="176" customFormat="1" ht="24.95" customHeight="1" x14ac:dyDescent="0.2">
      <c r="A569" s="154">
        <v>1</v>
      </c>
      <c r="B569" s="217" t="s">
        <v>227</v>
      </c>
      <c r="C569" s="285"/>
      <c r="D569" s="285"/>
      <c r="E569" s="285"/>
      <c r="F569" s="285"/>
      <c r="G569" s="285"/>
      <c r="H569" s="285"/>
      <c r="I569" s="219"/>
      <c r="J569" s="211" t="s">
        <v>324</v>
      </c>
      <c r="K569" s="194"/>
      <c r="L569" s="154"/>
      <c r="M569" s="154"/>
      <c r="N569" s="154"/>
    </row>
    <row r="570" spans="1:17" s="176" customFormat="1" ht="24.95" customHeight="1" x14ac:dyDescent="0.2">
      <c r="B570" s="285"/>
      <c r="C570" s="194"/>
      <c r="D570" s="194"/>
      <c r="E570" s="194"/>
      <c r="F570" s="194"/>
      <c r="G570" s="194"/>
      <c r="H570" s="194"/>
      <c r="I570" s="194"/>
      <c r="J570" s="194"/>
      <c r="K570" s="194"/>
      <c r="L570" s="154"/>
      <c r="M570" s="154"/>
      <c r="N570" s="154"/>
    </row>
    <row r="571" spans="1:17" s="176" customFormat="1" ht="24.95" customHeight="1" x14ac:dyDescent="0.2">
      <c r="A571" s="154">
        <v>1</v>
      </c>
      <c r="B571" s="217" t="s">
        <v>228</v>
      </c>
      <c r="C571" s="285"/>
      <c r="D571" s="285"/>
      <c r="E571" s="285"/>
      <c r="F571" s="285"/>
      <c r="G571" s="285"/>
      <c r="H571" s="285"/>
      <c r="I571" s="286"/>
      <c r="J571" s="211" t="s">
        <v>325</v>
      </c>
      <c r="K571" s="194"/>
      <c r="L571" s="154"/>
      <c r="M571" s="154"/>
      <c r="N571" s="154"/>
    </row>
    <row r="572" spans="1:17" s="176" customFormat="1" ht="24.95" customHeight="1" x14ac:dyDescent="0.2">
      <c r="B572" s="289"/>
      <c r="C572" s="197"/>
      <c r="D572" s="197"/>
      <c r="E572" s="197"/>
      <c r="F572" s="197"/>
      <c r="G572" s="197"/>
      <c r="H572" s="197"/>
      <c r="I572" s="197"/>
      <c r="J572" s="291"/>
      <c r="K572" s="194"/>
      <c r="L572" s="154"/>
      <c r="M572" s="154"/>
      <c r="N572" s="154"/>
    </row>
    <row r="573" spans="1:17" s="176" customFormat="1" ht="24.95" customHeight="1" x14ac:dyDescent="0.2">
      <c r="A573" s="154">
        <v>1</v>
      </c>
      <c r="B573" s="217" t="s">
        <v>150</v>
      </c>
      <c r="C573" s="285"/>
      <c r="D573" s="285"/>
      <c r="E573" s="285"/>
      <c r="F573" s="285"/>
      <c r="G573" s="285"/>
      <c r="H573" s="285"/>
      <c r="I573" s="286"/>
      <c r="J573" s="211" t="s">
        <v>326</v>
      </c>
      <c r="K573" s="194"/>
      <c r="L573" s="154"/>
      <c r="M573" s="154"/>
      <c r="N573" s="154"/>
    </row>
    <row r="574" spans="1:17" s="162" customFormat="1" ht="24.95" customHeight="1" x14ac:dyDescent="0.2">
      <c r="B574" s="285"/>
      <c r="C574" s="197"/>
      <c r="D574" s="197"/>
      <c r="E574" s="197"/>
      <c r="F574" s="197"/>
      <c r="G574" s="197"/>
      <c r="H574" s="197"/>
      <c r="I574" s="197"/>
      <c r="J574" s="197"/>
      <c r="K574" s="197"/>
    </row>
    <row r="575" spans="1:17" s="176" customFormat="1" ht="24.95" customHeight="1" x14ac:dyDescent="0.2">
      <c r="A575" s="154">
        <v>1</v>
      </c>
      <c r="B575" s="273" t="s">
        <v>238</v>
      </c>
      <c r="C575" s="274"/>
      <c r="D575" s="274"/>
      <c r="E575" s="274"/>
      <c r="F575" s="274"/>
      <c r="G575" s="274"/>
      <c r="H575" s="274"/>
      <c r="I575" s="344"/>
      <c r="J575" s="345"/>
      <c r="K575" s="346"/>
      <c r="L575" s="346"/>
      <c r="M575" s="346"/>
      <c r="N575" s="346"/>
      <c r="O575" s="346"/>
      <c r="P575" s="26"/>
      <c r="Q575" s="154"/>
    </row>
    <row r="576" spans="1:17" s="176" customFormat="1" ht="15.75" customHeight="1" x14ac:dyDescent="0.2">
      <c r="B576" s="522"/>
      <c r="C576" s="194"/>
      <c r="D576" s="194"/>
      <c r="E576" s="194"/>
      <c r="F576" s="194"/>
      <c r="G576" s="194"/>
      <c r="H576" s="194"/>
      <c r="I576" s="194"/>
      <c r="J576" s="347"/>
      <c r="K576" s="347"/>
      <c r="L576" s="347"/>
      <c r="M576" s="347"/>
      <c r="N576" s="347"/>
      <c r="O576" s="347"/>
      <c r="P576" s="318"/>
      <c r="Q576" s="154"/>
    </row>
    <row r="577" spans="1:17" s="176" customFormat="1" ht="15.75" customHeight="1" x14ac:dyDescent="0.2">
      <c r="A577" s="154"/>
      <c r="B577" s="545"/>
      <c r="D577" s="317"/>
      <c r="E577" s="317"/>
      <c r="J577" s="347"/>
      <c r="K577" s="347"/>
      <c r="L577" s="347"/>
      <c r="M577" s="347"/>
      <c r="N577" s="347"/>
      <c r="O577" s="347"/>
      <c r="P577" s="318"/>
      <c r="Q577" s="154"/>
    </row>
    <row r="578" spans="1:17" s="176" customFormat="1" ht="15.75" customHeight="1" x14ac:dyDescent="0.2">
      <c r="A578" s="154"/>
      <c r="B578" s="191" t="s">
        <v>176</v>
      </c>
      <c r="C578" s="622" t="s">
        <v>236</v>
      </c>
      <c r="D578" s="623"/>
      <c r="E578" s="623"/>
      <c r="F578" s="623"/>
      <c r="G578" s="623"/>
      <c r="H578" s="623"/>
      <c r="I578" s="623"/>
      <c r="J578" s="347"/>
      <c r="K578" s="347"/>
      <c r="L578" s="347"/>
      <c r="M578" s="347"/>
      <c r="N578" s="347"/>
      <c r="O578" s="347"/>
      <c r="P578" s="318"/>
      <c r="Q578" s="154"/>
    </row>
    <row r="579" spans="1:17" s="176" customFormat="1" ht="31.5" customHeight="1" x14ac:dyDescent="0.2">
      <c r="A579" s="154"/>
      <c r="B579" s="180"/>
      <c r="C579" s="335" t="s">
        <v>237</v>
      </c>
      <c r="D579" s="322" t="s">
        <v>76</v>
      </c>
      <c r="E579" s="322" t="s">
        <v>34</v>
      </c>
      <c r="F579" s="321" t="s">
        <v>75</v>
      </c>
      <c r="G579" s="321" t="s">
        <v>34</v>
      </c>
      <c r="H579" s="320" t="s">
        <v>74</v>
      </c>
      <c r="I579" s="320" t="s">
        <v>34</v>
      </c>
      <c r="J579" s="154"/>
      <c r="K579" s="194"/>
      <c r="L579" s="154"/>
      <c r="M579" s="154"/>
      <c r="N579" s="154"/>
      <c r="O579" s="154"/>
      <c r="P579" s="154"/>
      <c r="Q579" s="154"/>
    </row>
    <row r="580" spans="1:17" s="176" customFormat="1" ht="15.75" customHeight="1" x14ac:dyDescent="0.25">
      <c r="A580" s="154"/>
      <c r="B580" s="236">
        <v>2007</v>
      </c>
      <c r="C580" s="492">
        <v>109.5</v>
      </c>
      <c r="D580" s="492">
        <v>19.100000000000001</v>
      </c>
      <c r="E580" s="493">
        <v>0.17442922374429226</v>
      </c>
      <c r="F580" s="492">
        <v>2.1</v>
      </c>
      <c r="G580" s="494">
        <v>1.9178082191780823E-2</v>
      </c>
      <c r="H580" s="492">
        <v>88.3</v>
      </c>
      <c r="I580" s="493">
        <v>0.80639269406392688</v>
      </c>
      <c r="K580" s="194"/>
      <c r="L580" s="154"/>
      <c r="M580" s="154"/>
      <c r="N580" s="154"/>
    </row>
    <row r="581" spans="1:17" s="176" customFormat="1" ht="15.75" customHeight="1" x14ac:dyDescent="0.25">
      <c r="A581" s="154"/>
      <c r="B581" s="236">
        <v>2008</v>
      </c>
      <c r="C581" s="495">
        <v>99.8</v>
      </c>
      <c r="D581" s="492">
        <v>35.5</v>
      </c>
      <c r="E581" s="493">
        <v>0.35571142284569141</v>
      </c>
      <c r="F581" s="492">
        <v>39</v>
      </c>
      <c r="G581" s="494">
        <v>0.39078156312625251</v>
      </c>
      <c r="H581" s="492">
        <v>25.299999999999997</v>
      </c>
      <c r="I581" s="493">
        <v>0.25350701402805609</v>
      </c>
      <c r="J581" s="194"/>
      <c r="K581" s="194"/>
      <c r="L581" s="154"/>
      <c r="M581" s="154"/>
      <c r="N581" s="154"/>
    </row>
    <row r="582" spans="1:17" s="176" customFormat="1" ht="15.75" customHeight="1" x14ac:dyDescent="0.25">
      <c r="A582" s="154"/>
      <c r="B582" s="236">
        <v>2009</v>
      </c>
      <c r="C582" s="496">
        <v>100.40200000000002</v>
      </c>
      <c r="D582" s="492">
        <v>49.910400000000003</v>
      </c>
      <c r="E582" s="493">
        <v>0.4971056353459094</v>
      </c>
      <c r="F582" s="492">
        <v>50.491600000000005</v>
      </c>
      <c r="G582" s="494">
        <v>0.50289436465409054</v>
      </c>
      <c r="H582" s="492">
        <v>0</v>
      </c>
      <c r="I582" s="493">
        <v>0</v>
      </c>
      <c r="J582" s="194"/>
      <c r="K582" s="194"/>
      <c r="L582" s="154"/>
      <c r="M582" s="154"/>
      <c r="N582" s="154"/>
    </row>
    <row r="583" spans="1:17" s="176" customFormat="1" ht="15.75" customHeight="1" x14ac:dyDescent="0.25">
      <c r="A583" s="154"/>
      <c r="B583" s="236">
        <v>2010</v>
      </c>
      <c r="C583" s="496">
        <v>104.20000000000002</v>
      </c>
      <c r="D583" s="492">
        <v>48.6</v>
      </c>
      <c r="E583" s="493">
        <v>0.46641074856046061</v>
      </c>
      <c r="F583" s="492">
        <v>46.7</v>
      </c>
      <c r="G583" s="494">
        <v>0.4481765834932821</v>
      </c>
      <c r="H583" s="492">
        <v>8.9</v>
      </c>
      <c r="I583" s="493">
        <v>8.5412667946257181E-2</v>
      </c>
      <c r="J583" s="194"/>
      <c r="K583" s="194"/>
      <c r="L583" s="154"/>
      <c r="M583" s="154"/>
      <c r="N583" s="154"/>
    </row>
    <row r="584" spans="1:17" s="176" customFormat="1" ht="15.75" customHeight="1" x14ac:dyDescent="0.25">
      <c r="A584" s="154"/>
      <c r="B584" s="236">
        <v>2011</v>
      </c>
      <c r="C584" s="496">
        <v>104.1752</v>
      </c>
      <c r="D584" s="492">
        <v>46.807600000000001</v>
      </c>
      <c r="E584" s="493">
        <v>0.44931615202082598</v>
      </c>
      <c r="F584" s="492">
        <v>45.684000000000012</v>
      </c>
      <c r="G584" s="494">
        <v>0.43853047558344033</v>
      </c>
      <c r="H584" s="492">
        <v>11.6836</v>
      </c>
      <c r="I584" s="493">
        <v>0.11215337239573334</v>
      </c>
      <c r="J584" s="194"/>
      <c r="K584" s="194"/>
      <c r="L584" s="154"/>
      <c r="M584" s="154"/>
      <c r="N584" s="154"/>
    </row>
    <row r="585" spans="1:17" s="176" customFormat="1" ht="15.75" customHeight="1" x14ac:dyDescent="0.2">
      <c r="A585" s="154"/>
      <c r="B585" s="193"/>
      <c r="C585" s="194"/>
      <c r="D585" s="194"/>
      <c r="E585" s="194"/>
      <c r="F585" s="194"/>
      <c r="G585" s="194"/>
      <c r="H585" s="194"/>
      <c r="I585" s="194"/>
      <c r="J585" s="194"/>
      <c r="K585" s="194"/>
      <c r="L585" s="154"/>
      <c r="M585" s="154"/>
      <c r="N585" s="154"/>
    </row>
    <row r="586" spans="1:17" s="176" customFormat="1" ht="15.75" customHeight="1" x14ac:dyDescent="0.2">
      <c r="A586" s="154"/>
      <c r="B586" s="193"/>
      <c r="C586" s="194"/>
      <c r="D586" s="194"/>
      <c r="E586" s="194"/>
      <c r="F586" s="194"/>
      <c r="G586" s="194"/>
      <c r="H586" s="194"/>
      <c r="I586" s="194"/>
      <c r="J586" s="194"/>
      <c r="K586" s="194"/>
      <c r="L586" s="154"/>
      <c r="M586" s="154"/>
      <c r="N586" s="154"/>
    </row>
    <row r="587" spans="1:17" s="176" customFormat="1" ht="15.75" customHeight="1" x14ac:dyDescent="0.2">
      <c r="A587" s="154"/>
      <c r="B587" s="193"/>
      <c r="C587" s="194"/>
      <c r="D587" s="194"/>
      <c r="E587" s="194"/>
      <c r="F587" s="194"/>
      <c r="G587" s="194"/>
      <c r="H587" s="194"/>
      <c r="I587" s="194"/>
      <c r="J587" s="194"/>
      <c r="K587" s="194"/>
      <c r="L587" s="154"/>
      <c r="M587" s="154"/>
      <c r="N587" s="154"/>
    </row>
    <row r="588" spans="1:17" s="176" customFormat="1" ht="15.75" customHeight="1" x14ac:dyDescent="0.2">
      <c r="A588" s="154"/>
      <c r="B588" s="193"/>
      <c r="C588" s="194"/>
      <c r="D588" s="194"/>
      <c r="E588" s="194"/>
      <c r="F588" s="194"/>
      <c r="G588" s="194"/>
      <c r="H588" s="194"/>
      <c r="I588" s="194"/>
      <c r="J588" s="194"/>
      <c r="K588" s="194"/>
      <c r="L588" s="154"/>
      <c r="M588" s="154"/>
      <c r="N588" s="154"/>
    </row>
    <row r="589" spans="1:17" s="176" customFormat="1" ht="15.75" customHeight="1" x14ac:dyDescent="0.2">
      <c r="A589" s="154"/>
      <c r="B589" s="193"/>
      <c r="C589" s="194"/>
      <c r="D589" s="194"/>
      <c r="E589" s="194"/>
      <c r="F589" s="194"/>
      <c r="G589" s="194"/>
      <c r="H589" s="194"/>
      <c r="I589" s="194"/>
      <c r="J589" s="194"/>
      <c r="K589" s="194"/>
      <c r="L589" s="154"/>
      <c r="M589" s="154"/>
      <c r="N589" s="154"/>
    </row>
    <row r="590" spans="1:17" s="176" customFormat="1" ht="15.75" customHeight="1" x14ac:dyDescent="0.2">
      <c r="A590" s="154"/>
      <c r="B590" s="196"/>
      <c r="C590" s="194"/>
      <c r="D590" s="194"/>
      <c r="E590" s="194"/>
      <c r="F590" s="194"/>
      <c r="G590" s="194"/>
      <c r="H590" s="194"/>
      <c r="I590" s="194"/>
      <c r="J590" s="194"/>
      <c r="K590" s="194"/>
      <c r="L590" s="154"/>
      <c r="M590" s="154"/>
      <c r="N590" s="154"/>
    </row>
    <row r="591" spans="1:17" s="156" customFormat="1" ht="15.75" customHeight="1" x14ac:dyDescent="0.2">
      <c r="A591" s="154"/>
      <c r="B591" s="195"/>
      <c r="C591" s="195"/>
      <c r="D591" s="195"/>
      <c r="E591" s="195"/>
      <c r="F591" s="195"/>
      <c r="G591" s="195"/>
      <c r="H591" s="195"/>
      <c r="I591" s="195"/>
      <c r="J591" s="195"/>
      <c r="K591" s="195"/>
    </row>
    <row r="592" spans="1:17" s="154" customFormat="1" ht="24.95" customHeight="1" x14ac:dyDescent="0.2">
      <c r="A592" s="154">
        <v>1</v>
      </c>
      <c r="B592" s="261" t="s">
        <v>72</v>
      </c>
      <c r="C592" s="295"/>
      <c r="D592" s="304"/>
      <c r="E592" s="304"/>
      <c r="F592" s="295"/>
      <c r="G592" s="295"/>
      <c r="H592" s="296"/>
      <c r="I592" s="194"/>
      <c r="J592" s="141" t="s">
        <v>73</v>
      </c>
      <c r="K592" s="626"/>
      <c r="L592" s="626"/>
    </row>
    <row r="593" spans="1:12" s="154" customFormat="1" ht="15.75" customHeight="1" x14ac:dyDescent="0.2">
      <c r="B593" s="544"/>
      <c r="C593" s="194"/>
      <c r="D593" s="194"/>
      <c r="E593" s="194"/>
      <c r="F593" s="194"/>
      <c r="G593" s="194"/>
      <c r="H593" s="194"/>
      <c r="I593" s="194"/>
      <c r="J593" s="134" t="s">
        <v>89</v>
      </c>
      <c r="K593" s="607" t="s">
        <v>74</v>
      </c>
      <c r="L593" s="608"/>
    </row>
    <row r="594" spans="1:12" s="154" customFormat="1" ht="15.75" customHeight="1" x14ac:dyDescent="0.2">
      <c r="B594" s="191" t="s">
        <v>177</v>
      </c>
      <c r="C594" s="194"/>
      <c r="F594" s="317"/>
      <c r="G594" s="317"/>
      <c r="H594" s="317"/>
      <c r="I594" s="194"/>
      <c r="J594" s="134" t="s">
        <v>90</v>
      </c>
      <c r="K594" s="609" t="s">
        <v>75</v>
      </c>
      <c r="L594" s="608"/>
    </row>
    <row r="595" spans="1:12" s="154" customFormat="1" ht="15.75" customHeight="1" x14ac:dyDescent="0.2">
      <c r="B595" s="180"/>
      <c r="C595" s="322" t="s">
        <v>76</v>
      </c>
      <c r="D595" s="321" t="s">
        <v>75</v>
      </c>
      <c r="E595" s="320" t="s">
        <v>74</v>
      </c>
      <c r="F595" s="319"/>
      <c r="G595" s="319"/>
      <c r="H595" s="319"/>
      <c r="I595" s="194"/>
      <c r="J595" s="134" t="s">
        <v>91</v>
      </c>
      <c r="K595" s="610" t="s">
        <v>76</v>
      </c>
      <c r="L595" s="611"/>
    </row>
    <row r="596" spans="1:12" s="154" customFormat="1" ht="15.75" customHeight="1" x14ac:dyDescent="0.2">
      <c r="B596" s="236">
        <v>2007</v>
      </c>
      <c r="C596" s="308">
        <v>5</v>
      </c>
      <c r="D596" s="308">
        <v>2</v>
      </c>
      <c r="E596" s="308">
        <v>16</v>
      </c>
      <c r="F596" s="319"/>
      <c r="G596" s="319"/>
      <c r="H596" s="319"/>
      <c r="I596" s="194"/>
      <c r="J596" s="194"/>
      <c r="K596" s="194"/>
    </row>
    <row r="597" spans="1:12" s="154" customFormat="1" ht="15.75" customHeight="1" x14ac:dyDescent="0.2">
      <c r="B597" s="236">
        <v>2008</v>
      </c>
      <c r="C597" s="308">
        <v>9</v>
      </c>
      <c r="D597" s="308">
        <v>10</v>
      </c>
      <c r="E597" s="308">
        <v>4</v>
      </c>
      <c r="F597" s="319"/>
      <c r="G597" s="319"/>
      <c r="H597" s="319"/>
      <c r="I597" s="194"/>
      <c r="J597" s="194"/>
      <c r="K597" s="194"/>
    </row>
    <row r="598" spans="1:12" s="154" customFormat="1" ht="15.75" customHeight="1" x14ac:dyDescent="0.2">
      <c r="B598" s="236">
        <v>2009</v>
      </c>
      <c r="C598" s="308">
        <v>11</v>
      </c>
      <c r="D598" s="308">
        <v>12</v>
      </c>
      <c r="E598" s="308">
        <v>0</v>
      </c>
      <c r="F598" s="194"/>
      <c r="G598" s="194"/>
      <c r="H598" s="194"/>
      <c r="I598" s="194"/>
      <c r="J598" s="194"/>
      <c r="K598" s="194"/>
    </row>
    <row r="599" spans="1:12" s="154" customFormat="1" ht="15.75" customHeight="1" x14ac:dyDescent="0.2">
      <c r="B599" s="236">
        <v>2010</v>
      </c>
      <c r="C599" s="308">
        <v>12</v>
      </c>
      <c r="D599" s="308">
        <v>9</v>
      </c>
      <c r="E599" s="308">
        <v>2</v>
      </c>
      <c r="F599" s="194"/>
      <c r="G599" s="194"/>
      <c r="H599" s="194"/>
      <c r="I599" s="194"/>
      <c r="J599" s="194"/>
      <c r="K599" s="194"/>
    </row>
    <row r="600" spans="1:12" s="154" customFormat="1" ht="15.75" customHeight="1" x14ac:dyDescent="0.2">
      <c r="B600" s="236">
        <v>2011</v>
      </c>
      <c r="C600" s="308">
        <v>9</v>
      </c>
      <c r="D600" s="308">
        <v>11</v>
      </c>
      <c r="E600" s="308">
        <v>3</v>
      </c>
      <c r="F600" s="194"/>
      <c r="G600" s="194"/>
      <c r="H600" s="194"/>
      <c r="I600" s="194"/>
      <c r="J600" s="194"/>
      <c r="K600" s="194"/>
    </row>
    <row r="601" spans="1:12" s="154" customFormat="1" ht="15.75" customHeight="1" x14ac:dyDescent="0.2">
      <c r="B601" s="177"/>
      <c r="C601" s="167"/>
      <c r="D601" s="167"/>
      <c r="E601" s="167"/>
      <c r="F601" s="194"/>
      <c r="G601" s="194"/>
      <c r="H601" s="194"/>
      <c r="I601" s="194"/>
      <c r="J601" s="194"/>
      <c r="K601" s="194"/>
    </row>
    <row r="602" spans="1:12" s="154" customFormat="1" ht="15.75" customHeight="1" x14ac:dyDescent="0.2">
      <c r="B602" s="177"/>
      <c r="C602" s="167"/>
      <c r="D602" s="167"/>
      <c r="E602" s="167"/>
      <c r="F602" s="194"/>
      <c r="G602" s="194"/>
      <c r="H602" s="194"/>
      <c r="I602" s="194"/>
      <c r="J602" s="194"/>
      <c r="K602" s="194"/>
    </row>
    <row r="603" spans="1:12" s="154" customFormat="1" ht="15.75" customHeight="1" x14ac:dyDescent="0.2">
      <c r="B603" s="177"/>
      <c r="C603" s="167"/>
      <c r="D603" s="167"/>
      <c r="E603" s="167"/>
      <c r="F603" s="194"/>
      <c r="G603" s="194"/>
      <c r="H603" s="194"/>
      <c r="I603" s="194"/>
      <c r="J603" s="194"/>
      <c r="K603" s="194"/>
    </row>
    <row r="604" spans="1:12" s="154" customFormat="1" ht="15.75" customHeight="1" x14ac:dyDescent="0.2">
      <c r="B604" s="177"/>
      <c r="C604" s="167"/>
      <c r="D604" s="167"/>
      <c r="E604" s="167"/>
      <c r="F604" s="194"/>
      <c r="G604" s="194"/>
      <c r="H604" s="194"/>
      <c r="I604" s="194"/>
      <c r="J604" s="194"/>
      <c r="K604" s="194"/>
    </row>
    <row r="605" spans="1:12" s="154" customFormat="1" ht="15.75" customHeight="1" x14ac:dyDescent="0.2">
      <c r="B605" s="177"/>
      <c r="C605" s="167"/>
      <c r="D605" s="167"/>
      <c r="E605" s="167"/>
      <c r="F605" s="194"/>
      <c r="G605" s="194"/>
      <c r="H605" s="194"/>
      <c r="I605" s="194"/>
      <c r="J605" s="194"/>
      <c r="K605" s="194"/>
    </row>
    <row r="606" spans="1:12" s="154" customFormat="1" ht="15.75" customHeight="1" x14ac:dyDescent="0.2">
      <c r="B606" s="177"/>
      <c r="C606" s="167"/>
      <c r="D606" s="167"/>
      <c r="E606" s="167"/>
      <c r="F606" s="194"/>
      <c r="G606" s="194"/>
      <c r="H606" s="194"/>
      <c r="I606" s="194"/>
      <c r="J606" s="194"/>
      <c r="K606" s="194"/>
    </row>
    <row r="607" spans="1:12" s="154" customFormat="1" ht="15.75" customHeight="1" x14ac:dyDescent="0.2">
      <c r="B607" s="196"/>
      <c r="C607" s="194"/>
      <c r="D607" s="194"/>
      <c r="E607" s="194"/>
      <c r="F607" s="194"/>
      <c r="G607" s="194"/>
      <c r="H607" s="194"/>
      <c r="I607" s="194"/>
      <c r="J607" s="194"/>
      <c r="K607" s="194"/>
    </row>
    <row r="608" spans="1:12" s="156" customFormat="1" ht="15.75" customHeight="1" x14ac:dyDescent="0.2">
      <c r="A608" s="154"/>
      <c r="B608" s="195"/>
      <c r="C608" s="195"/>
      <c r="D608" s="195"/>
      <c r="E608" s="195"/>
      <c r="F608" s="195"/>
      <c r="G608" s="195"/>
      <c r="H608" s="195"/>
      <c r="I608" s="195"/>
      <c r="J608" s="195"/>
      <c r="K608" s="195"/>
    </row>
    <row r="609" spans="1:14" s="176" customFormat="1" ht="24.95" customHeight="1" x14ac:dyDescent="0.2">
      <c r="A609" s="154">
        <v>2</v>
      </c>
      <c r="B609" s="261" t="s">
        <v>168</v>
      </c>
      <c r="C609" s="314"/>
      <c r="D609" s="304"/>
      <c r="E609" s="304"/>
      <c r="F609" s="314"/>
      <c r="G609" s="314"/>
      <c r="H609" s="315"/>
      <c r="I609" s="211" t="s">
        <v>139</v>
      </c>
      <c r="J609" s="181"/>
      <c r="K609" s="181"/>
      <c r="L609" s="181"/>
      <c r="M609" s="154"/>
      <c r="N609" s="154"/>
    </row>
    <row r="610" spans="1:14" s="176" customFormat="1" ht="15.75" customHeight="1" x14ac:dyDescent="0.2">
      <c r="B610" s="194"/>
      <c r="C610" s="194"/>
      <c r="D610" s="194"/>
      <c r="E610" s="194"/>
      <c r="F610" s="194"/>
      <c r="G610" s="194"/>
      <c r="H610" s="194"/>
      <c r="I610" s="194"/>
      <c r="J610" s="194"/>
      <c r="K610" s="194"/>
      <c r="L610" s="154"/>
      <c r="M610" s="154"/>
      <c r="N610" s="154"/>
    </row>
    <row r="611" spans="1:14" s="176" customFormat="1" ht="24.95" customHeight="1" x14ac:dyDescent="0.2">
      <c r="A611" s="154">
        <v>2</v>
      </c>
      <c r="B611" s="261" t="s">
        <v>169</v>
      </c>
      <c r="C611" s="295"/>
      <c r="D611" s="295"/>
      <c r="E611" s="295"/>
      <c r="F611" s="295"/>
      <c r="G611" s="295"/>
      <c r="H611" s="296"/>
      <c r="I611" s="211" t="s">
        <v>139</v>
      </c>
      <c r="J611" s="194"/>
      <c r="K611" s="194"/>
      <c r="L611" s="154"/>
      <c r="M611" s="154"/>
      <c r="N611" s="154"/>
    </row>
    <row r="612" spans="1:14" s="176" customFormat="1" ht="15.75" customHeight="1" x14ac:dyDescent="0.2">
      <c r="B612" s="316"/>
      <c r="C612" s="317"/>
      <c r="D612" s="317"/>
      <c r="E612" s="317"/>
      <c r="F612" s="317"/>
      <c r="G612" s="194"/>
      <c r="H612" s="194"/>
      <c r="I612" s="194"/>
      <c r="J612" s="194"/>
      <c r="K612" s="194"/>
      <c r="L612" s="154"/>
      <c r="M612" s="154"/>
      <c r="N612" s="154"/>
    </row>
    <row r="613" spans="1:14" s="176" customFormat="1" ht="24.95" customHeight="1" x14ac:dyDescent="0.2">
      <c r="A613" s="154">
        <v>2</v>
      </c>
      <c r="B613" s="261" t="s">
        <v>170</v>
      </c>
      <c r="C613" s="323"/>
      <c r="D613" s="323"/>
      <c r="E613" s="323"/>
      <c r="F613" s="323"/>
      <c r="G613" s="295"/>
      <c r="H613" s="296"/>
      <c r="I613" s="211" t="s">
        <v>139</v>
      </c>
      <c r="J613" s="194"/>
      <c r="K613" s="194"/>
      <c r="L613" s="154"/>
      <c r="M613" s="154"/>
      <c r="N613" s="154"/>
    </row>
    <row r="614" spans="1:14" s="176" customFormat="1" ht="15.75" customHeight="1" x14ac:dyDescent="0.2">
      <c r="B614" s="318"/>
      <c r="C614" s="319"/>
      <c r="D614" s="319"/>
      <c r="E614" s="319"/>
      <c r="F614" s="319"/>
      <c r="G614" s="194"/>
      <c r="H614" s="194"/>
      <c r="I614" s="194"/>
      <c r="J614" s="194"/>
      <c r="K614" s="194"/>
      <c r="L614" s="154"/>
      <c r="M614" s="154"/>
      <c r="N614" s="154"/>
    </row>
    <row r="615" spans="1:14" s="176" customFormat="1" ht="15.75" customHeight="1" x14ac:dyDescent="0.2">
      <c r="A615" s="154"/>
      <c r="B615" s="194"/>
      <c r="C615" s="194"/>
      <c r="D615" s="194"/>
      <c r="E615" s="194"/>
      <c r="F615" s="194"/>
      <c r="G615" s="194"/>
      <c r="H615" s="194"/>
      <c r="I615" s="194"/>
      <c r="J615" s="194"/>
      <c r="K615" s="194"/>
      <c r="L615" s="154"/>
      <c r="M615" s="154"/>
      <c r="N615" s="154"/>
    </row>
    <row r="616" spans="1:14" s="176" customFormat="1" ht="24.95" customHeight="1" x14ac:dyDescent="0.2">
      <c r="A616" s="154"/>
      <c r="B616" s="261" t="s">
        <v>171</v>
      </c>
      <c r="C616" s="295"/>
      <c r="D616" s="304"/>
      <c r="E616" s="304"/>
      <c r="F616" s="295"/>
      <c r="G616" s="295"/>
      <c r="H616" s="295"/>
      <c r="I616" s="295"/>
      <c r="J616" s="296"/>
      <c r="K616" s="194"/>
      <c r="L616" s="141" t="s">
        <v>65</v>
      </c>
      <c r="M616" s="624"/>
      <c r="N616" s="625"/>
    </row>
    <row r="617" spans="1:14" s="176" customFormat="1" ht="15.75" customHeight="1" x14ac:dyDescent="0.2">
      <c r="A617" s="154">
        <v>1</v>
      </c>
      <c r="B617" s="544"/>
      <c r="C617" s="194"/>
      <c r="D617" s="194"/>
      <c r="E617" s="194"/>
      <c r="F617" s="194"/>
      <c r="G617" s="194"/>
      <c r="H617" s="194"/>
      <c r="I617" s="194"/>
      <c r="J617" s="194"/>
      <c r="K617" s="194"/>
      <c r="L617" s="133" t="s">
        <v>92</v>
      </c>
      <c r="M617" s="598" t="s">
        <v>17</v>
      </c>
      <c r="N617" s="599"/>
    </row>
    <row r="618" spans="1:14" s="176" customFormat="1" ht="15.75" customHeight="1" x14ac:dyDescent="0.2">
      <c r="A618" s="154"/>
      <c r="B618" s="191" t="s">
        <v>321</v>
      </c>
      <c r="C618" s="194"/>
      <c r="D618" s="154"/>
      <c r="E618" s="154"/>
      <c r="F618" s="317"/>
      <c r="G618" s="317"/>
      <c r="H618" s="317"/>
      <c r="I618" s="194"/>
      <c r="J618" s="194"/>
      <c r="K618" s="194"/>
      <c r="L618" s="133" t="s">
        <v>66</v>
      </c>
      <c r="M618" s="600" t="s">
        <v>67</v>
      </c>
      <c r="N618" s="601"/>
    </row>
    <row r="619" spans="1:14" s="176" customFormat="1" ht="15.75" customHeight="1" x14ac:dyDescent="0.2">
      <c r="A619" s="154"/>
      <c r="B619" s="180"/>
      <c r="C619" s="131" t="s">
        <v>20</v>
      </c>
      <c r="D619" s="130" t="s">
        <v>19</v>
      </c>
      <c r="E619" s="559" t="s">
        <v>18</v>
      </c>
      <c r="F619" s="129" t="s">
        <v>17</v>
      </c>
      <c r="G619" s="319"/>
      <c r="H619" s="319"/>
      <c r="I619" s="194"/>
      <c r="J619" s="194"/>
      <c r="K619" s="194"/>
      <c r="L619" s="133" t="s">
        <v>68</v>
      </c>
      <c r="M619" s="605" t="s">
        <v>69</v>
      </c>
      <c r="N619" s="606"/>
    </row>
    <row r="620" spans="1:14" s="176" customFormat="1" ht="15.75" customHeight="1" x14ac:dyDescent="0.2">
      <c r="A620" s="154"/>
      <c r="B620" s="236">
        <v>2007</v>
      </c>
      <c r="C620" s="308"/>
      <c r="D620" s="309"/>
      <c r="E620" s="308"/>
      <c r="F620" s="308"/>
      <c r="G620" s="319"/>
      <c r="H620" s="319"/>
      <c r="I620" s="194"/>
      <c r="J620" s="194"/>
      <c r="K620" s="194"/>
      <c r="L620" s="133" t="s">
        <v>70</v>
      </c>
      <c r="M620" s="596" t="s">
        <v>71</v>
      </c>
      <c r="N620" s="597"/>
    </row>
    <row r="621" spans="1:14" s="176" customFormat="1" ht="15.75" customHeight="1" x14ac:dyDescent="0.2">
      <c r="A621" s="154"/>
      <c r="B621" s="236">
        <v>2008</v>
      </c>
      <c r="C621" s="558">
        <v>3</v>
      </c>
      <c r="D621" s="558">
        <v>11</v>
      </c>
      <c r="E621" s="558">
        <v>4</v>
      </c>
      <c r="F621" s="558">
        <v>5</v>
      </c>
      <c r="G621" s="319"/>
      <c r="H621" s="319"/>
      <c r="I621" s="194"/>
      <c r="J621" s="194"/>
      <c r="K621" s="194"/>
      <c r="L621" s="154"/>
      <c r="M621" s="154"/>
      <c r="N621" s="154"/>
    </row>
    <row r="622" spans="1:14" s="176" customFormat="1" ht="15.75" customHeight="1" x14ac:dyDescent="0.2">
      <c r="A622" s="154"/>
      <c r="B622" s="236">
        <v>2009</v>
      </c>
      <c r="C622" s="558">
        <v>1</v>
      </c>
      <c r="D622" s="558">
        <v>14</v>
      </c>
      <c r="E622" s="558">
        <v>4</v>
      </c>
      <c r="F622" s="558">
        <v>4</v>
      </c>
      <c r="G622" s="319"/>
      <c r="H622" s="319"/>
      <c r="I622" s="194"/>
      <c r="J622" s="194"/>
      <c r="K622" s="194"/>
      <c r="L622" s="154"/>
      <c r="M622" s="154"/>
      <c r="N622" s="154"/>
    </row>
    <row r="623" spans="1:14" s="176" customFormat="1" ht="15.75" customHeight="1" x14ac:dyDescent="0.2">
      <c r="A623" s="154"/>
      <c r="B623" s="236">
        <v>2010</v>
      </c>
      <c r="C623" s="558">
        <v>3</v>
      </c>
      <c r="D623" s="558">
        <v>9</v>
      </c>
      <c r="E623" s="558">
        <v>6</v>
      </c>
      <c r="F623" s="558">
        <v>5</v>
      </c>
      <c r="G623" s="194"/>
      <c r="H623" s="194"/>
      <c r="I623" s="194"/>
      <c r="J623" s="194"/>
      <c r="K623" s="194"/>
      <c r="L623" s="154"/>
      <c r="M623" s="154"/>
      <c r="N623" s="154"/>
    </row>
    <row r="624" spans="1:14" s="176" customFormat="1" ht="15.75" customHeight="1" x14ac:dyDescent="0.2">
      <c r="A624" s="154"/>
      <c r="B624" s="236">
        <v>2011</v>
      </c>
      <c r="C624" s="558">
        <v>2</v>
      </c>
      <c r="D624" s="558">
        <v>9</v>
      </c>
      <c r="E624" s="558">
        <v>8</v>
      </c>
      <c r="F624" s="558">
        <v>4</v>
      </c>
      <c r="G624" s="194"/>
      <c r="H624" s="194"/>
      <c r="I624" s="194"/>
      <c r="J624" s="194"/>
      <c r="K624" s="194"/>
      <c r="L624" s="154"/>
      <c r="M624" s="154"/>
      <c r="N624" s="154"/>
    </row>
    <row r="625" spans="1:14" s="176" customFormat="1" ht="15.75" customHeight="1" x14ac:dyDescent="0.2">
      <c r="A625" s="154"/>
      <c r="B625" s="193"/>
      <c r="C625" s="194"/>
      <c r="D625" s="194"/>
      <c r="E625" s="194"/>
      <c r="F625" s="194"/>
      <c r="G625" s="194"/>
      <c r="H625" s="194"/>
      <c r="I625" s="194"/>
      <c r="J625" s="194"/>
      <c r="K625" s="194"/>
      <c r="L625" s="154"/>
      <c r="M625" s="154"/>
      <c r="N625" s="154"/>
    </row>
    <row r="626" spans="1:14" s="176" customFormat="1" ht="15.75" customHeight="1" x14ac:dyDescent="0.2">
      <c r="A626" s="154"/>
      <c r="B626" s="193"/>
      <c r="C626" s="194"/>
      <c r="D626" s="194"/>
      <c r="E626" s="194"/>
      <c r="F626" s="194"/>
      <c r="G626" s="194"/>
      <c r="H626" s="194"/>
      <c r="I626" s="194"/>
      <c r="J626" s="194"/>
      <c r="K626" s="194"/>
      <c r="L626" s="154"/>
      <c r="M626" s="154"/>
      <c r="N626" s="154"/>
    </row>
    <row r="627" spans="1:14" s="176" customFormat="1" ht="15.75" customHeight="1" x14ac:dyDescent="0.2">
      <c r="A627" s="154"/>
      <c r="B627" s="193"/>
      <c r="C627" s="194"/>
      <c r="D627" s="194"/>
      <c r="E627" s="194"/>
      <c r="F627" s="194"/>
      <c r="G627" s="194"/>
      <c r="H627" s="194"/>
      <c r="I627" s="194"/>
      <c r="J627" s="194"/>
      <c r="K627" s="194"/>
      <c r="L627" s="154"/>
      <c r="M627" s="154"/>
      <c r="N627" s="154"/>
    </row>
    <row r="628" spans="1:14" s="176" customFormat="1" ht="15.75" customHeight="1" x14ac:dyDescent="0.2">
      <c r="A628" s="154"/>
      <c r="B628" s="193"/>
      <c r="C628" s="194"/>
      <c r="D628" s="194"/>
      <c r="E628" s="194"/>
      <c r="F628" s="194"/>
      <c r="G628" s="194"/>
      <c r="H628" s="194"/>
      <c r="I628" s="194"/>
      <c r="J628" s="194"/>
      <c r="K628" s="194"/>
      <c r="L628" s="154"/>
      <c r="M628" s="154"/>
      <c r="N628" s="154"/>
    </row>
    <row r="629" spans="1:14" s="176" customFormat="1" ht="15.75" customHeight="1" x14ac:dyDescent="0.2">
      <c r="A629" s="154"/>
      <c r="B629" s="193"/>
      <c r="C629" s="194"/>
      <c r="D629" s="194"/>
      <c r="E629" s="194"/>
      <c r="F629" s="194"/>
      <c r="G629" s="194"/>
      <c r="H629" s="194"/>
      <c r="I629" s="194"/>
      <c r="J629" s="194"/>
      <c r="K629" s="194"/>
      <c r="L629" s="154"/>
      <c r="M629" s="154"/>
      <c r="N629" s="154"/>
    </row>
    <row r="630" spans="1:14" s="176" customFormat="1" ht="15.75" customHeight="1" x14ac:dyDescent="0.2">
      <c r="A630" s="154"/>
      <c r="B630" s="193"/>
      <c r="C630" s="194"/>
      <c r="D630" s="194"/>
      <c r="E630" s="194"/>
      <c r="F630" s="194"/>
      <c r="G630" s="194"/>
      <c r="H630" s="194"/>
      <c r="I630" s="194"/>
      <c r="J630" s="194"/>
      <c r="K630" s="194"/>
      <c r="L630" s="154"/>
      <c r="M630" s="154"/>
      <c r="N630" s="154"/>
    </row>
    <row r="631" spans="1:14" s="176" customFormat="1" ht="15.75" customHeight="1" x14ac:dyDescent="0.2">
      <c r="A631" s="154"/>
      <c r="B631" s="193"/>
      <c r="C631" s="194"/>
      <c r="D631" s="194"/>
      <c r="E631" s="194"/>
      <c r="F631" s="194"/>
      <c r="G631" s="194"/>
      <c r="H631" s="194"/>
      <c r="I631" s="194"/>
      <c r="J631" s="194"/>
      <c r="K631" s="194"/>
      <c r="L631" s="154"/>
      <c r="M631" s="154"/>
      <c r="N631" s="154"/>
    </row>
    <row r="632" spans="1:14" s="176" customFormat="1" ht="15.75" customHeight="1" x14ac:dyDescent="0.2">
      <c r="A632" s="154"/>
      <c r="B632" s="193"/>
      <c r="C632" s="194"/>
      <c r="D632" s="194"/>
      <c r="E632" s="194"/>
      <c r="F632" s="194"/>
      <c r="G632" s="194"/>
      <c r="H632" s="194"/>
      <c r="I632" s="194"/>
      <c r="J632" s="194"/>
      <c r="K632" s="194"/>
      <c r="L632" s="154"/>
      <c r="M632" s="154"/>
      <c r="N632" s="154"/>
    </row>
    <row r="633" spans="1:14" s="176" customFormat="1" ht="15.75" customHeight="1" x14ac:dyDescent="0.2">
      <c r="A633" s="154"/>
      <c r="B633" s="193"/>
      <c r="C633" s="194"/>
      <c r="D633" s="194"/>
      <c r="E633" s="194"/>
      <c r="F633" s="194"/>
      <c r="G633" s="194"/>
      <c r="H633" s="194"/>
      <c r="I633" s="194"/>
      <c r="J633" s="194"/>
      <c r="K633" s="194"/>
      <c r="L633" s="154"/>
      <c r="M633" s="154"/>
      <c r="N633" s="154"/>
    </row>
    <row r="634" spans="1:14" s="162" customFormat="1" ht="15.75" customHeight="1" x14ac:dyDescent="0.2">
      <c r="A634" s="154"/>
      <c r="B634" s="196"/>
      <c r="C634" s="197"/>
      <c r="D634" s="197"/>
      <c r="E634" s="197"/>
      <c r="F634" s="197"/>
      <c r="G634" s="197"/>
      <c r="H634" s="197"/>
      <c r="I634" s="197"/>
      <c r="J634" s="197"/>
      <c r="K634" s="197"/>
    </row>
    <row r="635" spans="1:14" s="176" customFormat="1" ht="15.75" customHeight="1" x14ac:dyDescent="0.2">
      <c r="A635" s="154"/>
      <c r="B635" s="194"/>
      <c r="C635" s="194"/>
      <c r="D635" s="194"/>
      <c r="E635" s="194"/>
      <c r="F635" s="194"/>
      <c r="G635" s="194"/>
      <c r="H635" s="194"/>
      <c r="I635" s="194"/>
      <c r="J635" s="194"/>
      <c r="K635" s="194"/>
      <c r="L635" s="154"/>
      <c r="M635" s="154"/>
      <c r="N635" s="154"/>
    </row>
    <row r="636" spans="1:14" ht="24.95" customHeight="1" x14ac:dyDescent="0.2">
      <c r="A636" s="154">
        <v>2</v>
      </c>
      <c r="B636" s="261" t="s">
        <v>218</v>
      </c>
      <c r="C636" s="262"/>
      <c r="D636" s="262"/>
      <c r="E636" s="262"/>
      <c r="F636" s="262"/>
      <c r="G636" s="262"/>
      <c r="H636" s="262"/>
      <c r="I636" s="262"/>
      <c r="J636" s="275"/>
      <c r="K636" s="275"/>
    </row>
    <row r="637" spans="1:14" s="176" customFormat="1" ht="15.75" customHeight="1" x14ac:dyDescent="0.2">
      <c r="B637" s="544"/>
      <c r="C637" s="194"/>
      <c r="D637" s="154"/>
      <c r="E637" s="171"/>
      <c r="F637" s="194"/>
      <c r="G637" s="194"/>
      <c r="H637" s="194"/>
      <c r="I637" s="194"/>
      <c r="J637" s="194"/>
      <c r="K637" s="194"/>
      <c r="L637" s="154"/>
      <c r="M637" s="154"/>
      <c r="N637" s="154"/>
    </row>
    <row r="638" spans="1:14" ht="12.75" customHeight="1" x14ac:dyDescent="0.2">
      <c r="A638" s="154"/>
      <c r="B638" s="31" t="s">
        <v>44</v>
      </c>
      <c r="C638" s="147"/>
      <c r="D638" s="167"/>
      <c r="E638" s="167"/>
    </row>
    <row r="639" spans="1:14" ht="12.75" customHeight="1" x14ac:dyDescent="0.2">
      <c r="A639" s="154"/>
      <c r="B639" s="31"/>
      <c r="C639" s="29" t="s">
        <v>34</v>
      </c>
      <c r="D639" s="167"/>
      <c r="E639" s="167"/>
    </row>
    <row r="640" spans="1:14" ht="12.75" customHeight="1" x14ac:dyDescent="0.2">
      <c r="A640" s="154"/>
      <c r="B640" s="256">
        <v>2009</v>
      </c>
      <c r="C640" s="324">
        <v>2.7799999999999998E-2</v>
      </c>
      <c r="D640" s="167"/>
      <c r="E640" s="167"/>
    </row>
    <row r="641" spans="1:10" ht="12.75" customHeight="1" x14ac:dyDescent="0.2">
      <c r="A641" s="154"/>
      <c r="B641" s="256">
        <v>2010</v>
      </c>
      <c r="C641" s="324" t="s">
        <v>323</v>
      </c>
      <c r="D641" s="167"/>
      <c r="E641" s="167"/>
    </row>
    <row r="642" spans="1:10" ht="12.75" customHeight="1" x14ac:dyDescent="0.2">
      <c r="A642" s="154"/>
      <c r="B642" s="256">
        <v>2011</v>
      </c>
      <c r="C642" s="324" t="s">
        <v>320</v>
      </c>
      <c r="D642" s="167"/>
      <c r="E642" s="167"/>
    </row>
    <row r="643" spans="1:10" ht="12.75" customHeight="1" x14ac:dyDescent="0.2">
      <c r="A643" s="154"/>
      <c r="B643" s="177"/>
      <c r="D643" s="167"/>
      <c r="E643" s="167"/>
    </row>
    <row r="644" spans="1:10" ht="12.75" customHeight="1" x14ac:dyDescent="0.2">
      <c r="A644" s="154"/>
      <c r="B644" s="177"/>
      <c r="D644" s="167"/>
      <c r="E644" s="167"/>
    </row>
    <row r="645" spans="1:10" ht="12.75" customHeight="1" x14ac:dyDescent="0.2">
      <c r="A645" s="154"/>
      <c r="B645" s="177"/>
      <c r="D645" s="167"/>
      <c r="E645" s="167"/>
    </row>
    <row r="646" spans="1:10" ht="12.75" customHeight="1" x14ac:dyDescent="0.2">
      <c r="A646" s="154"/>
      <c r="B646" s="177"/>
      <c r="D646" s="167"/>
      <c r="E646" s="167"/>
    </row>
    <row r="647" spans="1:10" ht="12.75" customHeight="1" x14ac:dyDescent="0.2">
      <c r="A647" s="154"/>
      <c r="B647" s="177"/>
      <c r="D647" s="167"/>
      <c r="E647" s="167"/>
    </row>
    <row r="648" spans="1:10" ht="12.75" customHeight="1" x14ac:dyDescent="0.2">
      <c r="A648" s="154"/>
      <c r="B648" s="177"/>
      <c r="D648" s="167"/>
      <c r="E648" s="167"/>
    </row>
    <row r="649" spans="1:10" s="163" customFormat="1" ht="12.75" customHeight="1" x14ac:dyDescent="0.2">
      <c r="A649" s="154"/>
      <c r="B649" s="178"/>
      <c r="C649" s="182"/>
      <c r="D649" s="168"/>
      <c r="E649" s="168"/>
    </row>
    <row r="650" spans="1:10" ht="12.75" customHeight="1" x14ac:dyDescent="0.2">
      <c r="A650" s="154"/>
      <c r="D650" s="167"/>
      <c r="E650" s="167"/>
    </row>
    <row r="651" spans="1:10" ht="24.95" customHeight="1" x14ac:dyDescent="0.2">
      <c r="A651" s="154">
        <v>2</v>
      </c>
      <c r="B651" s="261" t="s">
        <v>219</v>
      </c>
      <c r="C651" s="264"/>
      <c r="D651" s="264"/>
      <c r="E651" s="264"/>
      <c r="F651" s="262"/>
      <c r="G651" s="262"/>
      <c r="H651" s="262"/>
      <c r="I651" s="262"/>
      <c r="J651" s="275"/>
    </row>
    <row r="652" spans="1:10" x14ac:dyDescent="0.2">
      <c r="B652" s="520"/>
      <c r="C652" s="30"/>
      <c r="D652" s="30"/>
      <c r="E652" s="30"/>
      <c r="F652" s="146"/>
      <c r="G652" s="146"/>
      <c r="H652" s="146"/>
      <c r="I652" s="146"/>
      <c r="J652" s="146"/>
    </row>
    <row r="653" spans="1:10" x14ac:dyDescent="0.2">
      <c r="A653" s="154"/>
      <c r="B653" s="191" t="s">
        <v>4</v>
      </c>
      <c r="C653" s="167"/>
      <c r="D653" s="30"/>
      <c r="E653" s="30"/>
      <c r="F653" s="146"/>
      <c r="G653" s="146"/>
      <c r="H653" s="146"/>
      <c r="I653" s="146"/>
      <c r="J653" s="146"/>
    </row>
    <row r="654" spans="1:10" x14ac:dyDescent="0.2">
      <c r="A654" s="154"/>
      <c r="B654" s="183"/>
      <c r="C654" s="325" t="s">
        <v>180</v>
      </c>
      <c r="D654" s="146"/>
      <c r="E654" s="30"/>
      <c r="F654" s="146"/>
      <c r="G654" s="146"/>
      <c r="H654" s="146"/>
      <c r="I654" s="146"/>
      <c r="J654" s="146"/>
    </row>
    <row r="655" spans="1:10" x14ac:dyDescent="0.2">
      <c r="A655" s="154"/>
      <c r="B655" s="236">
        <v>2007</v>
      </c>
      <c r="C655" s="308">
        <v>32</v>
      </c>
      <c r="D655" s="154"/>
      <c r="E655" s="154"/>
      <c r="F655" s="171"/>
      <c r="G655" s="146"/>
      <c r="H655" s="146"/>
      <c r="I655" s="146"/>
      <c r="J655" s="146"/>
    </row>
    <row r="656" spans="1:10" x14ac:dyDescent="0.2">
      <c r="A656" s="154"/>
      <c r="B656" s="236">
        <v>2008</v>
      </c>
      <c r="C656" s="308">
        <v>31</v>
      </c>
      <c r="D656" s="167"/>
      <c r="E656" s="167"/>
      <c r="F656" s="167"/>
      <c r="G656" s="146"/>
      <c r="H656" s="146"/>
      <c r="I656" s="146"/>
      <c r="J656" s="146"/>
    </row>
    <row r="657" spans="1:12" x14ac:dyDescent="0.2">
      <c r="A657" s="154"/>
      <c r="B657" s="236">
        <v>2009</v>
      </c>
      <c r="C657" s="308">
        <v>16</v>
      </c>
      <c r="D657" s="167"/>
      <c r="E657" s="167"/>
      <c r="F657" s="146"/>
      <c r="G657" s="146"/>
      <c r="H657" s="146"/>
      <c r="I657" s="146"/>
      <c r="J657" s="146"/>
    </row>
    <row r="658" spans="1:12" x14ac:dyDescent="0.2">
      <c r="A658" s="154"/>
      <c r="B658" s="236">
        <v>2010</v>
      </c>
      <c r="C658" s="308">
        <v>24</v>
      </c>
      <c r="D658" s="167"/>
      <c r="E658" s="167"/>
      <c r="F658" s="146"/>
      <c r="G658" s="146"/>
      <c r="H658" s="146"/>
      <c r="I658" s="146"/>
      <c r="J658" s="146"/>
    </row>
    <row r="659" spans="1:12" x14ac:dyDescent="0.2">
      <c r="A659" s="154"/>
      <c r="B659" s="236">
        <v>2011</v>
      </c>
      <c r="C659" s="308">
        <v>17</v>
      </c>
      <c r="D659" s="167"/>
      <c r="E659" s="167"/>
      <c r="F659" s="146"/>
      <c r="G659" s="146"/>
      <c r="H659" s="146"/>
      <c r="I659" s="146"/>
      <c r="J659" s="146"/>
    </row>
    <row r="660" spans="1:12" x14ac:dyDescent="0.2">
      <c r="A660" s="154"/>
      <c r="B660" s="535"/>
      <c r="C660" s="147"/>
      <c r="D660" s="167"/>
      <c r="E660" s="167"/>
      <c r="F660" s="146"/>
      <c r="G660" s="146"/>
      <c r="H660" s="146"/>
      <c r="I660" s="146"/>
      <c r="J660" s="146"/>
    </row>
    <row r="661" spans="1:12" x14ac:dyDescent="0.2">
      <c r="A661" s="154"/>
      <c r="B661" s="535"/>
      <c r="C661" s="147"/>
      <c r="D661" s="167"/>
      <c r="E661" s="167"/>
      <c r="F661" s="146"/>
      <c r="G661" s="146"/>
      <c r="H661" s="146"/>
      <c r="I661" s="146"/>
      <c r="J661" s="146"/>
    </row>
    <row r="662" spans="1:12" x14ac:dyDescent="0.2">
      <c r="A662" s="154"/>
      <c r="B662" s="535"/>
      <c r="C662" s="147"/>
      <c r="D662" s="167"/>
      <c r="E662" s="167"/>
      <c r="F662" s="146"/>
      <c r="G662" s="146"/>
      <c r="H662" s="146"/>
      <c r="I662" s="146"/>
      <c r="J662" s="146"/>
    </row>
    <row r="663" spans="1:12" s="146" customFormat="1" x14ac:dyDescent="0.2">
      <c r="A663" s="154"/>
      <c r="B663" s="183"/>
      <c r="C663" s="167"/>
      <c r="D663" s="167"/>
      <c r="E663" s="167"/>
    </row>
    <row r="664" spans="1:12" s="146" customFormat="1" x14ac:dyDescent="0.2">
      <c r="A664" s="154"/>
      <c r="B664" s="183"/>
      <c r="C664" s="167"/>
      <c r="D664" s="167"/>
      <c r="E664" s="167"/>
    </row>
    <row r="665" spans="1:12" s="163" customFormat="1" x14ac:dyDescent="0.2">
      <c r="A665" s="154"/>
      <c r="B665" s="192"/>
      <c r="C665" s="168"/>
      <c r="D665" s="168"/>
      <c r="E665" s="168"/>
    </row>
    <row r="666" spans="1:12" s="146" customFormat="1" x14ac:dyDescent="0.2">
      <c r="A666" s="154"/>
      <c r="B666" s="189"/>
      <c r="C666" s="167"/>
      <c r="D666" s="167"/>
      <c r="E666" s="167"/>
    </row>
    <row r="667" spans="1:12" s="146" customFormat="1" ht="24.95" customHeight="1" x14ac:dyDescent="0.2">
      <c r="A667" s="154">
        <v>1</v>
      </c>
      <c r="B667" s="261" t="s">
        <v>181</v>
      </c>
      <c r="C667" s="314"/>
      <c r="D667" s="314"/>
      <c r="E667" s="314"/>
      <c r="F667" s="314"/>
      <c r="G667" s="314"/>
      <c r="H667" s="315"/>
      <c r="I667" s="181"/>
      <c r="J667" s="181"/>
      <c r="K667" s="181"/>
      <c r="L667" s="181"/>
    </row>
    <row r="668" spans="1:12" s="146" customFormat="1" ht="24.95" customHeight="1" x14ac:dyDescent="0.2">
      <c r="A668" s="154">
        <v>1</v>
      </c>
      <c r="B668" s="261" t="s">
        <v>182</v>
      </c>
      <c r="C668" s="314"/>
      <c r="D668" s="314"/>
      <c r="E668" s="314"/>
      <c r="F668" s="314"/>
      <c r="G668" s="314"/>
      <c r="H668" s="315"/>
      <c r="I668" s="181"/>
      <c r="J668" s="181"/>
      <c r="K668" s="181"/>
      <c r="L668" s="181"/>
    </row>
    <row r="669" spans="1:12" s="146" customFormat="1" ht="24.95" customHeight="1" x14ac:dyDescent="0.2">
      <c r="B669" s="550"/>
      <c r="C669" s="167"/>
      <c r="D669" s="167"/>
      <c r="E669" s="167"/>
    </row>
    <row r="670" spans="1:12" s="146" customFormat="1" ht="24.95" customHeight="1" x14ac:dyDescent="0.2">
      <c r="A670" s="154"/>
      <c r="B670" s="551"/>
      <c r="C670" s="400" t="s">
        <v>259</v>
      </c>
      <c r="D670" s="400" t="s">
        <v>260</v>
      </c>
      <c r="E670" s="167"/>
    </row>
    <row r="671" spans="1:12" s="146" customFormat="1" ht="24.95" customHeight="1" x14ac:dyDescent="0.2">
      <c r="A671" s="154"/>
      <c r="B671" s="541"/>
      <c r="C671" s="401" t="s">
        <v>186</v>
      </c>
      <c r="D671" s="401" t="s">
        <v>187</v>
      </c>
      <c r="E671" s="167"/>
    </row>
    <row r="672" spans="1:12" s="146" customFormat="1" ht="24.95" customHeight="1" x14ac:dyDescent="0.2">
      <c r="A672" s="154"/>
      <c r="B672" s="236">
        <v>2010</v>
      </c>
      <c r="C672" s="557">
        <v>1.93</v>
      </c>
      <c r="D672" s="557">
        <v>0.59</v>
      </c>
      <c r="E672" s="167"/>
    </row>
    <row r="673" spans="1:13" s="146" customFormat="1" ht="24.95" customHeight="1" x14ac:dyDescent="0.2">
      <c r="A673" s="154"/>
      <c r="B673" s="574">
        <v>2011</v>
      </c>
      <c r="C673" s="575">
        <v>1.82</v>
      </c>
      <c r="D673" s="575">
        <v>1</v>
      </c>
      <c r="E673" s="167"/>
    </row>
    <row r="674" spans="1:13" s="146" customFormat="1" ht="24.95" customHeight="1" x14ac:dyDescent="0.2">
      <c r="A674" s="154"/>
      <c r="B674" s="541"/>
      <c r="C674" s="167"/>
      <c r="D674" s="167"/>
      <c r="E674" s="167"/>
    </row>
    <row r="675" spans="1:13" s="163" customFormat="1" x14ac:dyDescent="0.2">
      <c r="A675" s="154"/>
      <c r="B675" s="536"/>
    </row>
    <row r="676" spans="1:13" s="146" customFormat="1" x14ac:dyDescent="0.2">
      <c r="A676" s="154"/>
      <c r="B676" s="189"/>
      <c r="C676" s="167"/>
      <c r="D676" s="167"/>
      <c r="E676" s="167"/>
    </row>
    <row r="677" spans="1:13" ht="24.95" customHeight="1" x14ac:dyDescent="0.2">
      <c r="A677" s="154">
        <v>2</v>
      </c>
      <c r="B677" s="217" t="s">
        <v>183</v>
      </c>
      <c r="C677" s="218"/>
      <c r="D677" s="327"/>
      <c r="E677" s="218"/>
      <c r="F677" s="233"/>
      <c r="G677" s="146"/>
      <c r="H677" s="146"/>
      <c r="I677" s="146"/>
      <c r="J677" s="146"/>
    </row>
    <row r="678" spans="1:13" s="154" customFormat="1" ht="24.95" customHeight="1" x14ac:dyDescent="0.2">
      <c r="A678" s="154">
        <v>2</v>
      </c>
      <c r="B678" s="217" t="s">
        <v>184</v>
      </c>
      <c r="C678" s="288"/>
      <c r="D678" s="327"/>
      <c r="E678" s="218"/>
      <c r="F678" s="233"/>
      <c r="G678" s="146"/>
      <c r="H678" s="146"/>
      <c r="I678" s="146"/>
      <c r="J678" s="146"/>
      <c r="K678" s="146"/>
      <c r="L678" s="146"/>
      <c r="M678" s="146"/>
    </row>
    <row r="679" spans="1:13" s="154" customFormat="1" x14ac:dyDescent="0.2">
      <c r="B679" s="520"/>
      <c r="C679" s="30"/>
      <c r="D679" s="30"/>
      <c r="E679" s="30"/>
      <c r="F679" s="146"/>
      <c r="G679" s="146"/>
      <c r="H679" s="146"/>
      <c r="I679" s="146"/>
      <c r="J679" s="146"/>
      <c r="K679" s="146"/>
      <c r="L679" s="146"/>
    </row>
    <row r="680" spans="1:13" s="154" customFormat="1" x14ac:dyDescent="0.2">
      <c r="B680" s="31"/>
      <c r="C680" s="402" t="s">
        <v>261</v>
      </c>
      <c r="D680" s="402" t="s">
        <v>262</v>
      </c>
      <c r="E680" s="30"/>
      <c r="F680" s="146"/>
      <c r="G680" s="146"/>
      <c r="H680" s="146"/>
      <c r="I680" s="146"/>
      <c r="J680" s="146"/>
      <c r="K680" s="146"/>
      <c r="L680" s="146"/>
    </row>
    <row r="681" spans="1:13" s="154" customFormat="1" x14ac:dyDescent="0.2">
      <c r="B681" s="183"/>
      <c r="C681" s="403" t="s">
        <v>188</v>
      </c>
      <c r="D681" s="404" t="s">
        <v>189</v>
      </c>
      <c r="E681" s="30"/>
      <c r="F681" s="146"/>
      <c r="G681" s="146"/>
      <c r="H681" s="146"/>
      <c r="I681" s="146"/>
      <c r="J681" s="146"/>
      <c r="K681" s="146"/>
      <c r="L681" s="146"/>
    </row>
    <row r="682" spans="1:13" s="154" customFormat="1" x14ac:dyDescent="0.2">
      <c r="B682" s="236">
        <v>2007</v>
      </c>
      <c r="C682" s="174">
        <v>1.881</v>
      </c>
      <c r="D682" s="174">
        <v>7.0000000000000007E-2</v>
      </c>
      <c r="E682" s="30"/>
      <c r="F682" s="146"/>
      <c r="G682" s="146"/>
      <c r="H682" s="146"/>
      <c r="I682" s="146"/>
      <c r="J682" s="146"/>
      <c r="K682" s="146"/>
      <c r="L682" s="146"/>
    </row>
    <row r="683" spans="1:13" s="154" customFormat="1" x14ac:dyDescent="0.2">
      <c r="B683" s="236">
        <v>2008</v>
      </c>
      <c r="C683" s="174">
        <v>3.06</v>
      </c>
      <c r="D683" s="174">
        <v>7.0000000000000007E-2</v>
      </c>
      <c r="E683" s="30"/>
      <c r="F683" s="146"/>
      <c r="G683" s="146"/>
      <c r="H683" s="146"/>
      <c r="I683" s="146"/>
      <c r="J683" s="146"/>
      <c r="K683" s="146"/>
      <c r="L683" s="146"/>
    </row>
    <row r="684" spans="1:13" s="154" customFormat="1" x14ac:dyDescent="0.2">
      <c r="B684" s="236">
        <v>2009</v>
      </c>
      <c r="C684" s="174">
        <v>3.06</v>
      </c>
      <c r="D684" s="174">
        <v>7.0000000000000007E-2</v>
      </c>
      <c r="E684" s="30"/>
      <c r="F684" s="146"/>
      <c r="G684" s="146"/>
      <c r="H684" s="146"/>
      <c r="I684" s="146"/>
      <c r="J684" s="146"/>
      <c r="K684" s="146"/>
      <c r="L684" s="146"/>
    </row>
    <row r="685" spans="1:13" s="154" customFormat="1" x14ac:dyDescent="0.2">
      <c r="B685" s="236">
        <v>2010</v>
      </c>
      <c r="C685" s="174">
        <v>3.18</v>
      </c>
      <c r="D685" s="174">
        <v>7.0000000000000007E-2</v>
      </c>
      <c r="E685" s="30"/>
      <c r="F685" s="146"/>
      <c r="G685" s="146"/>
      <c r="H685" s="146"/>
      <c r="I685" s="146"/>
      <c r="J685" s="146"/>
      <c r="K685" s="146"/>
      <c r="L685" s="146"/>
    </row>
    <row r="686" spans="1:13" s="154" customFormat="1" x14ac:dyDescent="0.2">
      <c r="B686" s="236">
        <v>2011</v>
      </c>
      <c r="C686" s="174">
        <v>3.2232563856230936</v>
      </c>
      <c r="D686" s="174">
        <v>7.6255555778061396E-2</v>
      </c>
      <c r="E686" s="30"/>
      <c r="F686" s="146"/>
      <c r="G686" s="146"/>
      <c r="H686" s="146"/>
      <c r="I686" s="146"/>
      <c r="J686" s="146"/>
      <c r="K686" s="146"/>
      <c r="L686" s="146"/>
    </row>
    <row r="687" spans="1:13" s="154" customFormat="1" x14ac:dyDescent="0.2">
      <c r="B687" s="31"/>
      <c r="C687" s="30"/>
      <c r="D687" s="30"/>
      <c r="E687" s="30"/>
      <c r="F687" s="146"/>
      <c r="G687" s="146"/>
      <c r="H687" s="146"/>
      <c r="I687" s="146"/>
      <c r="J687" s="146"/>
      <c r="K687" s="146"/>
      <c r="L687" s="146"/>
    </row>
    <row r="688" spans="1:13" s="154" customFormat="1" x14ac:dyDescent="0.2">
      <c r="B688" s="31"/>
      <c r="C688" s="30"/>
      <c r="D688" s="30"/>
      <c r="E688" s="30"/>
      <c r="F688" s="146"/>
      <c r="G688" s="146"/>
      <c r="H688" s="146"/>
      <c r="I688" s="146"/>
      <c r="J688" s="146"/>
      <c r="K688" s="146"/>
      <c r="L688" s="146"/>
    </row>
    <row r="689" spans="1:12" s="154" customFormat="1" x14ac:dyDescent="0.2">
      <c r="B689" s="31"/>
      <c r="C689" s="30"/>
      <c r="D689" s="30"/>
      <c r="E689" s="30"/>
      <c r="F689" s="146"/>
      <c r="G689" s="146"/>
      <c r="H689" s="146"/>
      <c r="I689" s="146"/>
      <c r="J689" s="146"/>
      <c r="K689" s="146"/>
      <c r="L689" s="146"/>
    </row>
    <row r="690" spans="1:12" s="162" customFormat="1" x14ac:dyDescent="0.2">
      <c r="A690" s="154"/>
      <c r="B690" s="32"/>
      <c r="C690" s="182"/>
      <c r="D690" s="182"/>
      <c r="E690" s="182"/>
      <c r="F690" s="163"/>
      <c r="G690" s="163"/>
      <c r="H690" s="163"/>
      <c r="I690" s="163"/>
      <c r="J690" s="163"/>
      <c r="K690" s="163"/>
      <c r="L690" s="163"/>
    </row>
    <row r="691" spans="1:12" s="154" customFormat="1" x14ac:dyDescent="0.2"/>
    <row r="692" spans="1:12" s="154" customFormat="1" ht="24.95" customHeight="1" x14ac:dyDescent="0.2">
      <c r="A692" s="154">
        <v>2</v>
      </c>
      <c r="B692" s="217" t="s">
        <v>220</v>
      </c>
      <c r="C692" s="225"/>
      <c r="D692" s="225"/>
      <c r="E692" s="225"/>
      <c r="F692" s="288"/>
      <c r="G692" s="288"/>
      <c r="H692" s="219"/>
    </row>
    <row r="693" spans="1:12" s="154" customFormat="1" x14ac:dyDescent="0.2">
      <c r="B693" s="552"/>
    </row>
    <row r="694" spans="1:12" s="154" customFormat="1" x14ac:dyDescent="0.2">
      <c r="B694" s="545"/>
    </row>
    <row r="695" spans="1:12" s="154" customFormat="1" x14ac:dyDescent="0.2">
      <c r="B695" s="514" t="s">
        <v>6</v>
      </c>
    </row>
    <row r="696" spans="1:12" s="154" customFormat="1" x14ac:dyDescent="0.2">
      <c r="B696" s="191"/>
      <c r="C696" s="325" t="s">
        <v>185</v>
      </c>
    </row>
    <row r="697" spans="1:12" s="154" customFormat="1" x14ac:dyDescent="0.2">
      <c r="B697" s="236">
        <v>2007</v>
      </c>
      <c r="C697" s="313">
        <v>443</v>
      </c>
      <c r="D697" s="158"/>
      <c r="E697" s="158"/>
    </row>
    <row r="698" spans="1:12" s="154" customFormat="1" x14ac:dyDescent="0.2">
      <c r="B698" s="236">
        <v>2008</v>
      </c>
      <c r="C698" s="313">
        <v>571</v>
      </c>
      <c r="D698" s="158"/>
      <c r="E698" s="158"/>
    </row>
    <row r="699" spans="1:12" s="154" customFormat="1" x14ac:dyDescent="0.2">
      <c r="B699" s="236">
        <v>2009</v>
      </c>
      <c r="C699" s="313">
        <v>615</v>
      </c>
      <c r="D699" s="158"/>
      <c r="E699" s="158"/>
    </row>
    <row r="700" spans="1:12" x14ac:dyDescent="0.2">
      <c r="A700" s="154"/>
      <c r="B700" s="236">
        <v>2010</v>
      </c>
      <c r="C700" s="313">
        <v>130</v>
      </c>
      <c r="D700" s="30"/>
      <c r="E700" s="30"/>
      <c r="F700" s="146"/>
      <c r="G700" s="146"/>
      <c r="H700" s="146"/>
      <c r="I700" s="146"/>
      <c r="J700" s="146"/>
    </row>
    <row r="701" spans="1:12" x14ac:dyDescent="0.2">
      <c r="A701" s="154"/>
      <c r="B701" s="236">
        <v>2011</v>
      </c>
      <c r="C701" s="312">
        <v>151</v>
      </c>
      <c r="D701" s="30"/>
      <c r="E701" s="30"/>
      <c r="F701" s="146"/>
      <c r="G701" s="146"/>
      <c r="H701" s="146"/>
      <c r="I701" s="146"/>
      <c r="J701" s="146"/>
    </row>
    <row r="702" spans="1:12" x14ac:dyDescent="0.2">
      <c r="A702" s="154"/>
      <c r="B702" s="31"/>
    </row>
    <row r="703" spans="1:12" x14ac:dyDescent="0.2">
      <c r="A703" s="154"/>
      <c r="B703" s="31"/>
    </row>
    <row r="704" spans="1:12" x14ac:dyDescent="0.2">
      <c r="A704" s="154"/>
      <c r="B704" s="31"/>
    </row>
    <row r="705" spans="1:14" x14ac:dyDescent="0.2">
      <c r="A705" s="154"/>
      <c r="B705" s="31"/>
    </row>
    <row r="706" spans="1:14" x14ac:dyDescent="0.2">
      <c r="A706" s="154"/>
      <c r="B706" s="31"/>
    </row>
    <row r="707" spans="1:14" x14ac:dyDescent="0.2">
      <c r="A707" s="154"/>
      <c r="B707" s="31"/>
    </row>
    <row r="708" spans="1:14" x14ac:dyDescent="0.2">
      <c r="A708" s="154"/>
      <c r="B708" s="31"/>
    </row>
    <row r="709" spans="1:14" x14ac:dyDescent="0.2">
      <c r="A709" s="154"/>
      <c r="B709" s="31"/>
    </row>
    <row r="710" spans="1:14" x14ac:dyDescent="0.2">
      <c r="A710" s="154"/>
      <c r="B710" s="31"/>
    </row>
    <row r="711" spans="1:14" s="163" customFormat="1" x14ac:dyDescent="0.2">
      <c r="A711" s="154"/>
      <c r="B711" s="32"/>
      <c r="C711" s="182"/>
      <c r="D711" s="182"/>
      <c r="E711" s="182"/>
    </row>
    <row r="712" spans="1:14" x14ac:dyDescent="0.2">
      <c r="A712" s="154"/>
    </row>
    <row r="713" spans="1:14" s="146" customFormat="1" ht="24.95" customHeight="1" x14ac:dyDescent="0.2">
      <c r="A713" s="563">
        <v>1</v>
      </c>
      <c r="B713" s="261" t="s">
        <v>221</v>
      </c>
      <c r="C713" s="264"/>
      <c r="D713" s="264"/>
      <c r="E713" s="264"/>
      <c r="F713" s="262"/>
      <c r="G713" s="262"/>
      <c r="H713" s="262"/>
      <c r="I713" s="275"/>
    </row>
    <row r="714" spans="1:14" x14ac:dyDescent="0.2">
      <c r="B714" s="520"/>
      <c r="C714" s="30"/>
      <c r="D714" s="30"/>
      <c r="E714" s="30"/>
      <c r="F714" s="146"/>
      <c r="G714" s="146"/>
      <c r="H714" s="146"/>
      <c r="I714" s="146"/>
      <c r="J714" s="146"/>
    </row>
    <row r="715" spans="1:14" x14ac:dyDescent="0.2">
      <c r="A715" s="154"/>
      <c r="B715" s="31"/>
      <c r="C715" s="158"/>
      <c r="D715" s="158"/>
      <c r="E715" s="158"/>
      <c r="F715" s="158"/>
      <c r="G715" s="146"/>
      <c r="H715" s="146"/>
      <c r="I715" s="146"/>
      <c r="J715" s="146"/>
      <c r="K715" s="147"/>
      <c r="L715" s="147"/>
      <c r="M715" s="147"/>
      <c r="N715" s="147"/>
    </row>
    <row r="716" spans="1:14" x14ac:dyDescent="0.2">
      <c r="A716" s="154"/>
      <c r="B716" s="31"/>
      <c r="C716" s="397" t="s">
        <v>119</v>
      </c>
      <c r="D716" s="394" t="s">
        <v>258</v>
      </c>
      <c r="E716" s="402" t="s">
        <v>7</v>
      </c>
      <c r="F716" s="158"/>
      <c r="G716" s="146"/>
      <c r="H716" s="146"/>
      <c r="I716" s="146"/>
      <c r="J716" s="146"/>
      <c r="K716" s="147"/>
      <c r="L716" s="147"/>
      <c r="M716" s="147"/>
      <c r="N716" s="147"/>
    </row>
    <row r="717" spans="1:14" x14ac:dyDescent="0.2">
      <c r="A717" s="154"/>
      <c r="B717" s="31"/>
      <c r="C717" s="405" t="s">
        <v>190</v>
      </c>
      <c r="D717" s="406" t="s">
        <v>191</v>
      </c>
      <c r="E717" s="407" t="s">
        <v>252</v>
      </c>
      <c r="F717" s="328"/>
      <c r="G717" s="146"/>
      <c r="H717" s="146"/>
      <c r="I717" s="146"/>
      <c r="J717" s="146"/>
      <c r="K717" s="147"/>
      <c r="L717" s="147"/>
      <c r="M717" s="147"/>
      <c r="N717" s="147"/>
    </row>
    <row r="718" spans="1:14" x14ac:dyDescent="0.2">
      <c r="A718" s="154"/>
      <c r="B718" s="236">
        <v>2007</v>
      </c>
      <c r="C718" s="174">
        <f>E199</f>
        <v>0.09</v>
      </c>
      <c r="D718" s="391">
        <f>C213</f>
        <v>0.79100000000000004</v>
      </c>
      <c r="E718" s="329">
        <f>C718/D718</f>
        <v>0.11378002528445005</v>
      </c>
      <c r="F718" s="146"/>
      <c r="G718" s="146"/>
      <c r="H718" s="146"/>
      <c r="I718" s="146"/>
      <c r="J718" s="146"/>
      <c r="K718" s="147"/>
      <c r="L718" s="147"/>
      <c r="M718" s="147"/>
      <c r="N718" s="147"/>
    </row>
    <row r="719" spans="1:14" x14ac:dyDescent="0.2">
      <c r="A719" s="154"/>
      <c r="B719" s="236">
        <v>2008</v>
      </c>
      <c r="C719" s="174">
        <f t="shared" ref="C719:C721" si="11">E200</f>
        <v>0.15</v>
      </c>
      <c r="D719" s="391">
        <f t="shared" ref="D719:D721" si="12">C214</f>
        <v>0.73199999999999998</v>
      </c>
      <c r="E719" s="396">
        <f>C719/D719</f>
        <v>0.20491803278688525</v>
      </c>
      <c r="F719" s="146"/>
      <c r="G719" s="146"/>
      <c r="H719" s="146"/>
      <c r="I719" s="146"/>
      <c r="J719" s="146"/>
      <c r="K719" s="147"/>
      <c r="L719" s="147"/>
      <c r="M719" s="147"/>
      <c r="N719" s="147"/>
    </row>
    <row r="720" spans="1:14" x14ac:dyDescent="0.2">
      <c r="A720" s="154"/>
      <c r="B720" s="236">
        <v>2009</v>
      </c>
      <c r="C720" s="174">
        <f t="shared" si="11"/>
        <v>0.15</v>
      </c>
      <c r="D720" s="391">
        <f t="shared" si="12"/>
        <v>0.73299999999999998</v>
      </c>
      <c r="E720" s="329">
        <f>C720/D720</f>
        <v>0.20463847203274216</v>
      </c>
      <c r="F720" s="146"/>
      <c r="G720" s="146"/>
      <c r="H720" s="146"/>
      <c r="I720" s="146"/>
      <c r="J720" s="146"/>
      <c r="K720" s="147"/>
      <c r="L720" s="147"/>
      <c r="M720" s="147"/>
      <c r="N720" s="147"/>
    </row>
    <row r="721" spans="1:14" x14ac:dyDescent="0.2">
      <c r="A721" s="154"/>
      <c r="B721" s="236">
        <v>2010</v>
      </c>
      <c r="C721" s="174">
        <f t="shared" si="11"/>
        <v>0.29499999999999998</v>
      </c>
      <c r="D721" s="391">
        <f t="shared" si="12"/>
        <v>0.71</v>
      </c>
      <c r="E721" s="329">
        <f>C721/D721</f>
        <v>0.41549295774647887</v>
      </c>
      <c r="F721" s="146"/>
      <c r="G721" s="146"/>
      <c r="H721" s="146"/>
      <c r="I721" s="146"/>
      <c r="J721" s="146"/>
      <c r="K721" s="147"/>
      <c r="L721" s="147"/>
      <c r="M721" s="147"/>
      <c r="N721" s="147"/>
    </row>
    <row r="722" spans="1:14" x14ac:dyDescent="0.2">
      <c r="A722" s="154"/>
      <c r="B722" s="184"/>
      <c r="C722" s="179"/>
      <c r="D722" s="179"/>
      <c r="E722" s="165"/>
      <c r="F722" s="146"/>
      <c r="G722" s="146"/>
      <c r="H722" s="146"/>
      <c r="I722" s="146"/>
      <c r="J722" s="146"/>
      <c r="K722" s="147"/>
      <c r="L722" s="147"/>
      <c r="M722" s="147"/>
      <c r="N722" s="147"/>
    </row>
    <row r="723" spans="1:14" x14ac:dyDescent="0.2">
      <c r="A723" s="154"/>
      <c r="B723" s="521"/>
      <c r="C723" s="392"/>
      <c r="D723" s="277"/>
      <c r="E723" s="393"/>
      <c r="F723" s="146"/>
      <c r="G723" s="146"/>
      <c r="H723" s="146"/>
      <c r="I723" s="146"/>
      <c r="J723" s="146"/>
      <c r="M723" s="147"/>
      <c r="N723" s="147"/>
    </row>
    <row r="724" spans="1:14" x14ac:dyDescent="0.2">
      <c r="A724" s="154"/>
      <c r="B724" s="177"/>
      <c r="C724" s="277"/>
      <c r="D724" s="392"/>
      <c r="E724" s="393"/>
      <c r="F724" s="146"/>
      <c r="G724" s="146"/>
      <c r="H724" s="146"/>
      <c r="I724" s="146"/>
      <c r="J724" s="146"/>
      <c r="M724" s="147"/>
      <c r="N724" s="147"/>
    </row>
    <row r="725" spans="1:14" x14ac:dyDescent="0.2">
      <c r="A725" s="154"/>
      <c r="B725" s="177"/>
      <c r="C725" s="277"/>
      <c r="D725" s="392"/>
      <c r="E725" s="393"/>
      <c r="F725" s="146"/>
      <c r="G725" s="146"/>
      <c r="H725" s="146"/>
      <c r="I725" s="146"/>
      <c r="J725" s="146"/>
      <c r="M725" s="147"/>
      <c r="N725" s="147"/>
    </row>
    <row r="726" spans="1:14" x14ac:dyDescent="0.2">
      <c r="A726" s="154"/>
      <c r="B726" s="177"/>
      <c r="C726" s="277"/>
      <c r="D726" s="392"/>
      <c r="E726" s="393"/>
      <c r="F726" s="146"/>
      <c r="G726" s="146"/>
      <c r="H726" s="146"/>
      <c r="I726" s="146"/>
      <c r="J726" s="146"/>
      <c r="M726" s="147"/>
      <c r="N726" s="147"/>
    </row>
    <row r="727" spans="1:14" x14ac:dyDescent="0.2">
      <c r="A727" s="154"/>
      <c r="B727" s="177"/>
      <c r="C727" s="277"/>
      <c r="D727" s="392"/>
      <c r="E727" s="393"/>
      <c r="F727" s="146"/>
      <c r="G727" s="146"/>
      <c r="H727" s="146"/>
      <c r="I727" s="146"/>
      <c r="J727" s="146"/>
      <c r="M727" s="147"/>
      <c r="N727" s="147"/>
    </row>
    <row r="728" spans="1:14" x14ac:dyDescent="0.2">
      <c r="A728" s="154"/>
      <c r="B728" s="160"/>
      <c r="C728" s="158"/>
      <c r="D728" s="158"/>
      <c r="E728" s="158"/>
      <c r="F728" s="146"/>
      <c r="G728" s="146"/>
      <c r="H728" s="146"/>
      <c r="I728" s="146"/>
      <c r="J728" s="146"/>
      <c r="M728" s="147"/>
      <c r="N728" s="147"/>
    </row>
    <row r="729" spans="1:14" x14ac:dyDescent="0.2">
      <c r="A729" s="154"/>
      <c r="B729" s="160"/>
      <c r="C729" s="158"/>
      <c r="E729" s="158"/>
      <c r="F729" s="146"/>
      <c r="G729" s="146"/>
      <c r="H729" s="146"/>
      <c r="I729" s="146"/>
      <c r="J729" s="146"/>
      <c r="M729" s="147"/>
      <c r="N729" s="147"/>
    </row>
    <row r="730" spans="1:14" x14ac:dyDescent="0.2">
      <c r="A730" s="154"/>
      <c r="B730" s="390"/>
      <c r="C730" s="260"/>
      <c r="D730" s="260"/>
      <c r="E730" s="158"/>
      <c r="F730" s="146"/>
      <c r="G730" s="146"/>
      <c r="H730" s="146"/>
      <c r="I730" s="146"/>
      <c r="J730" s="146"/>
      <c r="M730" s="147"/>
      <c r="N730" s="147"/>
    </row>
    <row r="731" spans="1:14" x14ac:dyDescent="0.2">
      <c r="A731" s="154"/>
      <c r="B731" s="160"/>
      <c r="C731" s="30"/>
      <c r="D731" s="30"/>
      <c r="E731" s="30"/>
      <c r="F731" s="146"/>
      <c r="G731" s="146"/>
      <c r="H731" s="146"/>
      <c r="I731" s="146"/>
      <c r="J731" s="146"/>
      <c r="M731" s="147"/>
      <c r="N731" s="147"/>
    </row>
    <row r="732" spans="1:14" s="163" customFormat="1" x14ac:dyDescent="0.2">
      <c r="A732" s="154"/>
      <c r="B732" s="32"/>
      <c r="C732" s="182"/>
      <c r="D732" s="182"/>
      <c r="E732" s="182"/>
    </row>
    <row r="733" spans="1:14" x14ac:dyDescent="0.2">
      <c r="A733" s="154"/>
    </row>
    <row r="734" spans="1:14" ht="24.95" customHeight="1" x14ac:dyDescent="0.2">
      <c r="A734" s="154">
        <v>5</v>
      </c>
      <c r="B734" s="261" t="s">
        <v>222</v>
      </c>
      <c r="C734" s="264"/>
      <c r="D734" s="264"/>
      <c r="E734" s="263"/>
      <c r="M734" s="147"/>
      <c r="N734" s="147"/>
    </row>
    <row r="736" spans="1:14" s="146" customFormat="1" x14ac:dyDescent="0.2">
      <c r="A736" s="147"/>
      <c r="B736" s="29" t="s">
        <v>192</v>
      </c>
      <c r="C736" s="30"/>
      <c r="D736" s="30"/>
      <c r="E736" s="30"/>
    </row>
    <row r="737" spans="1:12" s="146" customFormat="1" ht="24.95" customHeight="1" x14ac:dyDescent="0.2">
      <c r="A737" s="147"/>
      <c r="B737" s="326">
        <v>2011</v>
      </c>
      <c r="C737" s="553" t="s">
        <v>344</v>
      </c>
      <c r="D737" s="289" t="s">
        <v>339</v>
      </c>
      <c r="E737" s="289"/>
      <c r="F737" s="289"/>
      <c r="G737" s="330"/>
      <c r="H737" s="251"/>
      <c r="I737" s="251"/>
      <c r="J737" s="251"/>
      <c r="K737" s="251"/>
      <c r="L737" s="251"/>
    </row>
    <row r="738" spans="1:12" s="146" customFormat="1" x14ac:dyDescent="0.2">
      <c r="A738" s="147"/>
      <c r="B738" s="564" t="s">
        <v>343</v>
      </c>
      <c r="C738" s="564">
        <v>34</v>
      </c>
      <c r="D738" s="30"/>
      <c r="E738" s="30"/>
    </row>
  </sheetData>
  <mergeCells count="27">
    <mergeCell ref="C104:E104"/>
    <mergeCell ref="C120:E120"/>
    <mergeCell ref="B158:D158"/>
    <mergeCell ref="C578:I578"/>
    <mergeCell ref="M616:N616"/>
    <mergeCell ref="K592:L592"/>
    <mergeCell ref="H197:H198"/>
    <mergeCell ref="J197:J198"/>
    <mergeCell ref="L197:L198"/>
    <mergeCell ref="B199:B203"/>
    <mergeCell ref="B178:B182"/>
    <mergeCell ref="B183:B187"/>
    <mergeCell ref="B427:F427"/>
    <mergeCell ref="F197:F198"/>
    <mergeCell ref="C5:I5"/>
    <mergeCell ref="C19:I19"/>
    <mergeCell ref="C39:F39"/>
    <mergeCell ref="C56:G56"/>
    <mergeCell ref="C72:G72"/>
    <mergeCell ref="M620:N620"/>
    <mergeCell ref="M617:N617"/>
    <mergeCell ref="M618:N618"/>
    <mergeCell ref="B440:E440"/>
    <mergeCell ref="M619:N619"/>
    <mergeCell ref="K593:L593"/>
    <mergeCell ref="K594:L594"/>
    <mergeCell ref="K595:L595"/>
  </mergeCells>
  <phoneticPr fontId="4" type="noConversion"/>
  <conditionalFormatting sqref="A680:A692 A638:A651 A611 A615:A636 A613 A670:A678 A653:A668 A694:A713 A736:A1048576 A715:A734 A306:A354 A252:A266 A230:A250 A211:A228 A197:A209 A175:A195 A159:A173 A157 A527:A538 A470:A481 A507:A525 A540:A569 A571 A573 A575 A594:A609 A577:A592 A288:A304 A268:A286 A495:A505 A483:A493 A457:A468 A442:A455 A429:A440 A416:A427 A395:A414 A375:A393">
    <cfRule type="cellIs" dxfId="11" priority="19" operator="equal">
      <formula>3</formula>
    </cfRule>
    <cfRule type="cellIs" dxfId="10" priority="20" operator="equal">
      <formula>2</formula>
    </cfRule>
    <cfRule type="cellIs" dxfId="9" priority="21" operator="equal">
      <formula>1</formula>
    </cfRule>
  </conditionalFormatting>
  <conditionalFormatting sqref="A680:A692 A638:A651 A611 A615:A636 A613 A670:A678 A653:A668 A694:A713 A736:A1048576 A715:A734 A252:A266 A230:A250 A211:A228 A197:A209 A175:A195 A159:A173 A157 A527:A538 A470:A481 A507:A525 A540:A569 A571 A573 A575 A594:A609 A577:A592 A288:A304 A268:A286 A495:A505 A483:A493 A457:A468 A442:A455 A429:A440 A416:A427 A395:A414 A306:A373 A375:A393">
    <cfRule type="cellIs" dxfId="8" priority="11" operator="equal">
      <formula>5</formula>
    </cfRule>
    <cfRule type="cellIs" dxfId="7" priority="12" operator="equal">
      <formula>4</formula>
    </cfRule>
  </conditionalFormatting>
  <conditionalFormatting sqref="A1:A156 A355:A373">
    <cfRule type="cellIs" dxfId="6" priority="5" operator="equal">
      <formula>3</formula>
    </cfRule>
    <cfRule type="cellIs" dxfId="5" priority="6" operator="equal">
      <formula>2</formula>
    </cfRule>
    <cfRule type="cellIs" dxfId="4" priority="7" operator="equal">
      <formula>1</formula>
    </cfRule>
  </conditionalFormatting>
  <conditionalFormatting sqref="A1:A156">
    <cfRule type="cellIs" dxfId="3" priority="3" operator="equal">
      <formula>5</formula>
    </cfRule>
    <cfRule type="cellIs" dxfId="2" priority="4" operator="equal">
      <formula>4</formula>
    </cfRule>
  </conditionalFormatting>
  <conditionalFormatting sqref="A179:A183">
    <cfRule type="cellIs" dxfId="1" priority="1" operator="lessThan">
      <formula>-$B$178</formula>
    </cfRule>
    <cfRule type="cellIs" dxfId="0" priority="2" operator="greaterThan">
      <formula>$B$178</formula>
    </cfRule>
  </conditionalFormatting>
  <pageMargins left="0.78740157499999996" right="0.78740157499999996" top="0.984251969" bottom="0.984251969" header="0.49212598499999999" footer="0.49212598499999999"/>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2"/>
  <sheetViews>
    <sheetView showGridLines="0" tabSelected="1" topLeftCell="C268" zoomScale="120" zoomScaleNormal="120" zoomScaleSheetLayoutView="85" workbookViewId="0">
      <selection activeCell="C268" sqref="C268:I268"/>
    </sheetView>
  </sheetViews>
  <sheetFormatPr defaultRowHeight="12.75" x14ac:dyDescent="0.2"/>
  <cols>
    <col min="1" max="1" width="23" style="4" hidden="1" customWidth="1"/>
    <col min="2" max="2" width="25" style="4" hidden="1" customWidth="1"/>
    <col min="3" max="3" width="11" style="119" customWidth="1"/>
    <col min="4" max="4" width="1.7109375" style="454" customWidth="1"/>
    <col min="5" max="8" width="12.7109375" style="4" customWidth="1"/>
    <col min="9" max="9" width="10.7109375" style="4" customWidth="1"/>
    <col min="10" max="10" width="91.140625" customWidth="1"/>
  </cols>
  <sheetData>
    <row r="1" spans="1:10" ht="24.95" customHeight="1" x14ac:dyDescent="0.2">
      <c r="C1" s="647" t="s">
        <v>10</v>
      </c>
      <c r="D1" s="647"/>
      <c r="E1" s="647"/>
      <c r="F1" s="647"/>
      <c r="G1" s="647"/>
      <c r="H1" s="647"/>
      <c r="I1" s="647"/>
    </row>
    <row r="2" spans="1:10" ht="7.5" customHeight="1" x14ac:dyDescent="0.2">
      <c r="C2" s="696"/>
      <c r="D2" s="696"/>
      <c r="E2" s="696"/>
      <c r="F2" s="696"/>
      <c r="G2" s="696"/>
      <c r="H2" s="696"/>
      <c r="I2" s="696"/>
    </row>
    <row r="3" spans="1:10" ht="24.95" customHeight="1" x14ac:dyDescent="0.2">
      <c r="A3" s="374" t="s">
        <v>254</v>
      </c>
      <c r="B3" s="374" t="s">
        <v>253</v>
      </c>
      <c r="C3" s="442" t="s">
        <v>55</v>
      </c>
      <c r="D3" s="443"/>
      <c r="E3" s="653" t="s">
        <v>54</v>
      </c>
      <c r="F3" s="653"/>
      <c r="G3" s="653"/>
      <c r="H3" s="653"/>
      <c r="I3" s="653"/>
      <c r="J3" s="568"/>
    </row>
    <row r="4" spans="1:10" ht="7.5" customHeight="1" x14ac:dyDescent="0.2">
      <c r="C4" s="96"/>
      <c r="D4" s="79"/>
      <c r="E4" s="14"/>
      <c r="F4" s="14"/>
      <c r="G4" s="14"/>
      <c r="H4" s="14"/>
      <c r="I4" s="14"/>
    </row>
    <row r="5" spans="1:10" s="1" customFormat="1" ht="170.1" customHeight="1" x14ac:dyDescent="0.2">
      <c r="A5" s="655" t="s">
        <v>255</v>
      </c>
      <c r="B5" s="368" t="s">
        <v>41</v>
      </c>
      <c r="C5" s="97" t="str">
        <f>'Base de Cálculo'!B2</f>
        <v>FM.01-A -Taxa geométrica de crescimento anual (TGCA): % a.a.</v>
      </c>
      <c r="D5" s="55"/>
      <c r="E5" s="739"/>
      <c r="F5" s="740"/>
      <c r="G5" s="740"/>
      <c r="H5" s="740"/>
      <c r="I5" s="740"/>
      <c r="J5" s="754" t="s">
        <v>364</v>
      </c>
    </row>
    <row r="6" spans="1:10" s="1" customFormat="1" ht="7.5" customHeight="1" x14ac:dyDescent="0.2">
      <c r="A6" s="656"/>
      <c r="B6" s="368"/>
      <c r="C6" s="648"/>
      <c r="D6" s="648"/>
      <c r="E6" s="648"/>
      <c r="F6" s="648"/>
      <c r="G6" s="648"/>
      <c r="H6" s="648"/>
      <c r="I6" s="648"/>
      <c r="J6" s="755"/>
    </row>
    <row r="7" spans="1:10" s="1" customFormat="1" ht="170.1" customHeight="1" x14ac:dyDescent="0.2">
      <c r="A7" s="656"/>
      <c r="B7" s="634" t="s">
        <v>256</v>
      </c>
      <c r="C7" s="97" t="str">
        <f>'Base de Cálculo'!B16</f>
        <v>FM.03-A - Densidade demográfica: hab/km2</v>
      </c>
      <c r="D7" s="55"/>
      <c r="E7" s="650"/>
      <c r="F7" s="651"/>
      <c r="G7" s="651"/>
      <c r="H7" s="651"/>
      <c r="I7" s="651"/>
      <c r="J7" s="755"/>
    </row>
    <row r="8" spans="1:10" s="1" customFormat="1" ht="7.5" customHeight="1" x14ac:dyDescent="0.2">
      <c r="A8" s="656"/>
      <c r="B8" s="635"/>
      <c r="C8" s="648"/>
      <c r="D8" s="648"/>
      <c r="E8" s="648"/>
      <c r="F8" s="648"/>
      <c r="G8" s="648"/>
      <c r="H8" s="648"/>
      <c r="I8" s="648"/>
      <c r="J8" s="755"/>
    </row>
    <row r="9" spans="1:10" s="3" customFormat="1" ht="170.1" customHeight="1" x14ac:dyDescent="0.2">
      <c r="A9" s="656"/>
      <c r="B9" s="636"/>
      <c r="C9" s="97" t="str">
        <f>'Base de Cálculo'!B36</f>
        <v>FM.03-B - Taxa de urbanização: %</v>
      </c>
      <c r="D9" s="56"/>
      <c r="E9" s="648"/>
      <c r="F9" s="648"/>
      <c r="G9" s="648"/>
      <c r="H9" s="648"/>
      <c r="I9" s="648"/>
      <c r="J9" s="756"/>
    </row>
    <row r="10" spans="1:10" s="3" customFormat="1" ht="7.5" customHeight="1" x14ac:dyDescent="0.2">
      <c r="A10" s="656"/>
      <c r="B10" s="368"/>
      <c r="C10" s="649"/>
      <c r="D10" s="649"/>
      <c r="E10" s="649"/>
      <c r="F10" s="649"/>
      <c r="G10" s="649"/>
      <c r="H10" s="649"/>
      <c r="I10" s="649"/>
      <c r="J10" s="569"/>
    </row>
    <row r="11" spans="1:10" s="3" customFormat="1" ht="170.1" customHeight="1" x14ac:dyDescent="0.2">
      <c r="A11" s="656"/>
      <c r="B11" s="634" t="s">
        <v>257</v>
      </c>
      <c r="C11" s="97" t="str">
        <f>'Base de Cálculo'!B53</f>
        <v>FM.04-A - Índice Paulista de Responsabilidade Social (IPRS)</v>
      </c>
      <c r="D11" s="452"/>
      <c r="E11" s="649"/>
      <c r="F11" s="649"/>
      <c r="G11" s="649"/>
      <c r="H11" s="649"/>
      <c r="I11" s="649"/>
      <c r="J11" s="754" t="s">
        <v>365</v>
      </c>
    </row>
    <row r="12" spans="1:10" s="3" customFormat="1" ht="7.5" customHeight="1" x14ac:dyDescent="0.2">
      <c r="A12" s="656"/>
      <c r="B12" s="635"/>
      <c r="C12" s="136"/>
      <c r="D12" s="371"/>
      <c r="E12" s="15"/>
      <c r="F12" s="15"/>
      <c r="G12" s="15"/>
      <c r="H12" s="15"/>
      <c r="I12" s="15"/>
      <c r="J12" s="755"/>
    </row>
    <row r="13" spans="1:10" s="3" customFormat="1" ht="170.1" customHeight="1" x14ac:dyDescent="0.2">
      <c r="A13" s="657"/>
      <c r="B13" s="636"/>
      <c r="C13" s="98" t="str">
        <f>'Base de Cálculo'!B69</f>
        <v>FM.04-B -Índice de Desenvolvimento Humano Municipal (IDH-M)</v>
      </c>
      <c r="D13" s="371"/>
      <c r="E13" s="649"/>
      <c r="F13" s="649"/>
      <c r="G13" s="649"/>
      <c r="H13" s="649"/>
      <c r="I13" s="649"/>
      <c r="J13" s="756"/>
    </row>
    <row r="14" spans="1:10" s="3" customFormat="1" ht="7.5" customHeight="1" x14ac:dyDescent="0.2">
      <c r="A14" s="366"/>
      <c r="B14" s="368"/>
      <c r="C14" s="741"/>
      <c r="D14" s="741"/>
      <c r="E14" s="741"/>
      <c r="F14" s="741"/>
      <c r="G14" s="741"/>
      <c r="H14" s="741"/>
      <c r="I14" s="741"/>
      <c r="J14" s="569"/>
    </row>
    <row r="15" spans="1:10" s="3" customFormat="1" ht="24.95" customHeight="1" x14ac:dyDescent="0.2">
      <c r="A15" s="366"/>
      <c r="B15" s="368"/>
      <c r="C15" s="647" t="s">
        <v>11</v>
      </c>
      <c r="D15" s="647"/>
      <c r="E15" s="647"/>
      <c r="F15" s="647"/>
      <c r="G15" s="647"/>
      <c r="H15" s="647"/>
      <c r="I15" s="647"/>
      <c r="J15" s="569"/>
    </row>
    <row r="16" spans="1:10" s="3" customFormat="1" ht="7.5" customHeight="1" x14ac:dyDescent="0.2">
      <c r="A16" s="366"/>
      <c r="B16" s="368"/>
      <c r="C16" s="696"/>
      <c r="D16" s="696"/>
      <c r="E16" s="696"/>
      <c r="F16" s="696"/>
      <c r="G16" s="696"/>
      <c r="H16" s="696"/>
      <c r="I16" s="696"/>
      <c r="J16" s="569"/>
    </row>
    <row r="17" spans="1:10" s="3" customFormat="1" ht="24.95" customHeight="1" x14ac:dyDescent="0.2">
      <c r="A17" s="366"/>
      <c r="B17" s="368"/>
      <c r="C17" s="442" t="str">
        <f>C3</f>
        <v>Parâmetros</v>
      </c>
      <c r="D17" s="443"/>
      <c r="E17" s="653" t="str">
        <f>E3</f>
        <v>Dados dos parâmetros</v>
      </c>
      <c r="F17" s="653"/>
      <c r="G17" s="653"/>
      <c r="H17" s="653"/>
      <c r="I17" s="653"/>
      <c r="J17" s="569"/>
    </row>
    <row r="18" spans="1:10" s="3" customFormat="1" ht="7.5" customHeight="1" x14ac:dyDescent="0.2">
      <c r="A18" s="366"/>
      <c r="B18" s="368"/>
      <c r="C18" s="136"/>
      <c r="D18" s="443"/>
      <c r="E18" s="88"/>
      <c r="F18" s="88"/>
      <c r="G18" s="358"/>
      <c r="H18" s="88"/>
      <c r="I18" s="88"/>
      <c r="J18" s="569"/>
    </row>
    <row r="19" spans="1:10" s="3" customFormat="1" ht="159.94999999999999" customHeight="1" x14ac:dyDescent="0.2">
      <c r="A19" s="366"/>
      <c r="B19" s="368"/>
      <c r="C19" s="98" t="str">
        <f>'Base de Cálculo'!B86</f>
        <v>FM.05-A - Estabelecimentos da agropecuária: nº de estabelecimentos</v>
      </c>
      <c r="D19" s="443"/>
      <c r="E19" s="648"/>
      <c r="F19" s="648"/>
      <c r="G19" s="648"/>
      <c r="H19" s="648"/>
      <c r="I19" s="648"/>
      <c r="J19" s="757" t="s">
        <v>366</v>
      </c>
    </row>
    <row r="20" spans="1:10" s="3" customFormat="1" ht="7.5" customHeight="1" x14ac:dyDescent="0.2">
      <c r="A20" s="366"/>
      <c r="B20" s="368"/>
      <c r="C20" s="99"/>
      <c r="D20" s="79"/>
      <c r="E20" s="14"/>
      <c r="F20" s="14"/>
      <c r="G20" s="14"/>
      <c r="H20" s="14"/>
      <c r="I20" s="14"/>
      <c r="J20" s="758"/>
    </row>
    <row r="21" spans="1:10" s="3" customFormat="1" ht="180" customHeight="1" x14ac:dyDescent="0.2">
      <c r="A21" s="366"/>
      <c r="B21" s="368"/>
      <c r="C21" s="89" t="s">
        <v>293</v>
      </c>
      <c r="D21" s="49"/>
      <c r="E21" s="739"/>
      <c r="F21" s="740"/>
      <c r="G21" s="740"/>
      <c r="H21" s="740"/>
      <c r="I21" s="740"/>
      <c r="J21" s="758"/>
    </row>
    <row r="22" spans="1:10" s="3" customFormat="1" ht="7.5" customHeight="1" x14ac:dyDescent="0.2">
      <c r="A22" s="366"/>
      <c r="B22" s="368"/>
      <c r="C22" s="91"/>
      <c r="D22" s="650"/>
      <c r="E22" s="651"/>
      <c r="F22" s="651"/>
      <c r="G22" s="651"/>
      <c r="H22" s="651"/>
      <c r="I22" s="651"/>
      <c r="J22" s="758"/>
    </row>
    <row r="23" spans="1:10" s="3" customFormat="1" ht="80.099999999999994" customHeight="1" x14ac:dyDescent="0.2">
      <c r="A23" s="366"/>
      <c r="B23" s="368"/>
      <c r="C23" s="98" t="str">
        <f>'Base de Cálculo'!B116</f>
        <v>FM.06-B - Estabelecimentos industriais: nº de estabelecimentos</v>
      </c>
      <c r="D23" s="35"/>
      <c r="E23" s="652"/>
      <c r="F23" s="652"/>
      <c r="G23" s="652"/>
      <c r="H23" s="652"/>
      <c r="I23" s="652"/>
      <c r="J23" s="758"/>
    </row>
    <row r="24" spans="1:10" s="3" customFormat="1" ht="80.099999999999994" customHeight="1" x14ac:dyDescent="0.2">
      <c r="A24" s="366"/>
      <c r="B24" s="368"/>
      <c r="C24" s="98" t="str">
        <f>'Base de Cálculo'!B117</f>
        <v>FM.07-A  - Estabelecimentos de comércio: n° de estabelecimentos</v>
      </c>
      <c r="D24" s="13"/>
      <c r="E24" s="648"/>
      <c r="F24" s="648"/>
      <c r="G24" s="648"/>
      <c r="H24" s="648"/>
      <c r="I24" s="648"/>
      <c r="J24" s="758"/>
    </row>
    <row r="25" spans="1:10" s="3" customFormat="1" ht="80.099999999999994" customHeight="1" x14ac:dyDescent="0.2">
      <c r="A25" s="366"/>
      <c r="B25" s="368"/>
      <c r="C25" s="98" t="str">
        <f>'Base de Cálculo'!B118</f>
        <v>FM.07-B - Estabelecimentos de serviços: n° de estabelecimentos</v>
      </c>
      <c r="D25" s="13"/>
      <c r="E25" s="648"/>
      <c r="F25" s="648"/>
      <c r="G25" s="648"/>
      <c r="H25" s="648"/>
      <c r="I25" s="648"/>
      <c r="J25" s="758"/>
    </row>
    <row r="26" spans="1:10" s="3" customFormat="1" ht="7.5" customHeight="1" x14ac:dyDescent="0.2">
      <c r="A26" s="366"/>
      <c r="B26" s="368"/>
      <c r="C26" s="649"/>
      <c r="D26" s="649"/>
      <c r="E26" s="649"/>
      <c r="F26" s="649"/>
      <c r="G26" s="649"/>
      <c r="H26" s="649"/>
      <c r="I26" s="649"/>
      <c r="J26" s="758"/>
    </row>
    <row r="27" spans="1:10" s="3" customFormat="1" ht="176.25" customHeight="1" x14ac:dyDescent="0.2">
      <c r="A27" s="366"/>
      <c r="B27" s="368"/>
      <c r="C27" s="98" t="str">
        <f>'Base de Cálculo'!B132</f>
        <v>FM.06-C - Estabelecimentos de mineração em geral: nº de estabelecimentos</v>
      </c>
      <c r="D27" s="371"/>
      <c r="E27" s="649"/>
      <c r="F27" s="649"/>
      <c r="G27" s="649"/>
      <c r="H27" s="649"/>
      <c r="I27" s="649"/>
      <c r="J27" s="759"/>
    </row>
    <row r="28" spans="1:10" s="3" customFormat="1" ht="6" customHeight="1" x14ac:dyDescent="0.2">
      <c r="A28" s="366"/>
      <c r="B28" s="368"/>
      <c r="C28" s="307"/>
      <c r="D28" s="453"/>
      <c r="E28" s="307"/>
      <c r="F28" s="307"/>
      <c r="G28" s="307"/>
      <c r="H28" s="307"/>
      <c r="I28" s="307"/>
      <c r="J28" s="576"/>
    </row>
    <row r="29" spans="1:10" s="3" customFormat="1" ht="140.1" customHeight="1" x14ac:dyDescent="0.2">
      <c r="A29" s="366"/>
      <c r="B29" s="368"/>
      <c r="C29" s="101" t="str">
        <f>'Base de Cálculo'!B143</f>
        <v>FM.09-A - Potência de energia hidrelétrica instalada: KW</v>
      </c>
      <c r="D29" s="13"/>
      <c r="E29" s="650"/>
      <c r="F29" s="651"/>
      <c r="G29" s="651"/>
      <c r="H29" s="651"/>
      <c r="I29" s="651"/>
      <c r="J29" s="577" t="s">
        <v>345</v>
      </c>
    </row>
    <row r="30" spans="1:10" s="3" customFormat="1" ht="8.25" customHeight="1" x14ac:dyDescent="0.2">
      <c r="A30" s="366"/>
      <c r="B30" s="368"/>
      <c r="C30" s="102"/>
      <c r="D30" s="13"/>
      <c r="E30" s="86"/>
      <c r="F30" s="86"/>
      <c r="G30" s="362"/>
      <c r="H30" s="86"/>
      <c r="I30" s="86"/>
      <c r="J30" s="578"/>
    </row>
    <row r="31" spans="1:10" s="53" customFormat="1" ht="24.95" customHeight="1" x14ac:dyDescent="0.2">
      <c r="A31" s="366"/>
      <c r="B31" s="368"/>
      <c r="C31" s="644" t="s">
        <v>56</v>
      </c>
      <c r="D31" s="644"/>
      <c r="E31" s="644"/>
      <c r="F31" s="644"/>
      <c r="G31" s="644"/>
      <c r="H31" s="644"/>
      <c r="I31" s="644"/>
      <c r="J31" s="569"/>
    </row>
    <row r="32" spans="1:10" s="9" customFormat="1" ht="7.5" customHeight="1" x14ac:dyDescent="0.2">
      <c r="C32" s="136"/>
    </row>
    <row r="33" spans="1:10" s="3" customFormat="1" ht="24.95" customHeight="1" x14ac:dyDescent="0.2">
      <c r="A33" s="373"/>
      <c r="B33" s="370"/>
      <c r="C33" s="442" t="str">
        <f>C3</f>
        <v>Parâmetros</v>
      </c>
      <c r="D33" s="443"/>
      <c r="E33" s="653" t="str">
        <f>E3</f>
        <v>Dados dos parâmetros</v>
      </c>
      <c r="F33" s="653"/>
      <c r="G33" s="653"/>
      <c r="H33" s="653"/>
      <c r="I33" s="653"/>
      <c r="J33" s="569"/>
    </row>
    <row r="34" spans="1:10" s="3" customFormat="1" ht="99" customHeight="1" x14ac:dyDescent="0.2">
      <c r="A34" s="366"/>
      <c r="B34" s="368"/>
      <c r="C34" s="114"/>
      <c r="D34" s="81"/>
      <c r="E34" s="79"/>
      <c r="F34" s="79"/>
      <c r="G34" s="79"/>
      <c r="H34" s="79"/>
      <c r="I34" s="79"/>
      <c r="J34" s="569"/>
    </row>
    <row r="35" spans="1:10" s="3" customFormat="1" ht="193.5" customHeight="1" x14ac:dyDescent="0.2">
      <c r="A35" s="366"/>
      <c r="B35" s="368"/>
      <c r="C35" s="98" t="s">
        <v>318</v>
      </c>
      <c r="D35" s="242"/>
      <c r="E35" s="648"/>
      <c r="F35" s="648"/>
      <c r="G35" s="648"/>
      <c r="H35" s="648"/>
      <c r="I35" s="648"/>
    </row>
    <row r="36" spans="1:10" s="3" customFormat="1" ht="66" customHeight="1" x14ac:dyDescent="0.2">
      <c r="A36" s="366"/>
      <c r="B36" s="368"/>
      <c r="C36" s="354"/>
      <c r="D36" s="241"/>
      <c r="E36" s="354"/>
      <c r="F36" s="354"/>
      <c r="G36" s="358"/>
      <c r="H36" s="354"/>
      <c r="I36" s="354"/>
      <c r="J36" s="772" t="s">
        <v>367</v>
      </c>
    </row>
    <row r="37" spans="1:10" s="3" customFormat="1" ht="237.75" customHeight="1" x14ac:dyDescent="0.2">
      <c r="A37" s="366"/>
      <c r="B37" s="368"/>
      <c r="C37" s="142"/>
      <c r="D37" s="241"/>
      <c r="E37" s="648"/>
      <c r="F37" s="648"/>
      <c r="G37" s="648"/>
      <c r="H37" s="648"/>
      <c r="I37" s="648"/>
      <c r="J37" s="772"/>
    </row>
    <row r="38" spans="1:10" s="1" customFormat="1" ht="74.25" customHeight="1" x14ac:dyDescent="0.2">
      <c r="A38" s="373"/>
      <c r="B38" s="370"/>
      <c r="C38" s="139"/>
      <c r="D38" s="122"/>
      <c r="E38" s="654"/>
      <c r="F38" s="648"/>
      <c r="G38" s="648"/>
      <c r="H38" s="648"/>
      <c r="I38" s="648"/>
    </row>
    <row r="39" spans="1:10" s="3" customFormat="1" ht="27" customHeight="1" x14ac:dyDescent="0.2">
      <c r="A39" s="373"/>
      <c r="B39" s="370"/>
      <c r="C39" s="647" t="s">
        <v>280</v>
      </c>
      <c r="D39" s="647"/>
      <c r="E39" s="647"/>
      <c r="F39" s="647"/>
      <c r="G39" s="647"/>
      <c r="H39" s="647"/>
      <c r="I39" s="647"/>
      <c r="J39" s="569"/>
    </row>
    <row r="40" spans="1:10" s="3" customFormat="1" ht="7.5" customHeight="1" x14ac:dyDescent="0.2">
      <c r="A40" s="373"/>
      <c r="B40" s="369"/>
      <c r="C40" s="742"/>
      <c r="D40" s="696"/>
      <c r="E40" s="696"/>
      <c r="F40" s="696"/>
      <c r="G40" s="696"/>
      <c r="H40" s="696"/>
      <c r="I40" s="696"/>
      <c r="J40" s="569"/>
    </row>
    <row r="41" spans="1:10" s="3" customFormat="1" ht="24.95" customHeight="1" x14ac:dyDescent="0.2">
      <c r="A41" s="373"/>
      <c r="B41" s="369"/>
      <c r="C41" s="442" t="str">
        <f>C3</f>
        <v>Parâmetros</v>
      </c>
      <c r="D41" s="443"/>
      <c r="E41" s="646" t="str">
        <f>E3</f>
        <v>Dados dos parâmetros</v>
      </c>
      <c r="F41" s="646"/>
      <c r="G41" s="646"/>
      <c r="H41" s="646"/>
      <c r="I41" s="646"/>
      <c r="J41" s="588"/>
    </row>
    <row r="42" spans="1:10" s="1" customFormat="1" ht="7.5" customHeight="1" x14ac:dyDescent="0.2">
      <c r="A42" s="373"/>
      <c r="B42" s="370"/>
      <c r="C42" s="140"/>
      <c r="D42" s="42"/>
      <c r="E42" s="660"/>
      <c r="F42" s="661"/>
      <c r="G42" s="661"/>
      <c r="H42" s="661"/>
      <c r="I42" s="661"/>
    </row>
    <row r="43" spans="1:10" s="3" customFormat="1" ht="80.099999999999994" customHeight="1" x14ac:dyDescent="0.2">
      <c r="A43" s="373"/>
      <c r="B43" s="369"/>
      <c r="C43" s="310" t="s">
        <v>155</v>
      </c>
      <c r="D43" s="16"/>
      <c r="E43" s="673"/>
      <c r="F43" s="671"/>
      <c r="G43" s="671"/>
      <c r="H43" s="671"/>
      <c r="I43" s="671"/>
      <c r="J43" s="760" t="s">
        <v>368</v>
      </c>
    </row>
    <row r="44" spans="1:10" s="1" customFormat="1" ht="5.0999999999999996" customHeight="1" x14ac:dyDescent="0.2">
      <c r="A44" s="373"/>
      <c r="B44" s="370"/>
      <c r="C44" s="91"/>
      <c r="D44" s="21"/>
      <c r="E44" s="673"/>
      <c r="F44" s="671"/>
      <c r="G44" s="671"/>
      <c r="H44" s="671"/>
      <c r="I44" s="671"/>
      <c r="J44" s="761"/>
    </row>
    <row r="45" spans="1:10" s="3" customFormat="1" ht="90" customHeight="1" x14ac:dyDescent="0.2">
      <c r="A45" s="365"/>
      <c r="B45" s="381"/>
      <c r="C45" s="97" t="s">
        <v>156</v>
      </c>
      <c r="D45" s="19"/>
      <c r="E45" s="673"/>
      <c r="F45" s="671"/>
      <c r="G45" s="671"/>
      <c r="H45" s="671"/>
      <c r="I45" s="671"/>
      <c r="J45" s="761"/>
    </row>
    <row r="46" spans="1:10" s="1" customFormat="1" ht="5.0999999999999996" customHeight="1" x14ac:dyDescent="0.2">
      <c r="A46" s="373"/>
      <c r="B46" s="382"/>
      <c r="C46" s="103"/>
      <c r="D46" s="19"/>
      <c r="E46" s="673"/>
      <c r="F46" s="671"/>
      <c r="G46" s="671"/>
      <c r="H46" s="671"/>
      <c r="I46" s="671"/>
      <c r="J46" s="761"/>
    </row>
    <row r="47" spans="1:10" s="3" customFormat="1" ht="90" customHeight="1" x14ac:dyDescent="0.2">
      <c r="A47" s="365"/>
      <c r="B47" s="383"/>
      <c r="C47" s="97" t="s">
        <v>157</v>
      </c>
      <c r="D47" s="19"/>
      <c r="E47" s="676"/>
      <c r="F47" s="677"/>
      <c r="G47" s="677"/>
      <c r="H47" s="677"/>
      <c r="I47" s="677"/>
      <c r="J47" s="762"/>
    </row>
    <row r="48" spans="1:10" s="1" customFormat="1" ht="8.25" customHeight="1" x14ac:dyDescent="0.2">
      <c r="A48" s="373"/>
      <c r="B48" s="368"/>
      <c r="C48" s="136"/>
      <c r="D48" s="47"/>
      <c r="E48" s="60"/>
      <c r="F48" s="60"/>
      <c r="G48" s="60"/>
      <c r="H48" s="60"/>
      <c r="I48" s="60"/>
    </row>
    <row r="49" spans="1:10" s="3" customFormat="1" ht="80.099999999999994" customHeight="1" x14ac:dyDescent="0.2">
      <c r="A49" s="7"/>
      <c r="B49" s="384"/>
      <c r="C49" s="97" t="s">
        <v>158</v>
      </c>
      <c r="D49" s="39"/>
      <c r="E49" s="660"/>
      <c r="F49" s="661"/>
      <c r="G49" s="661"/>
      <c r="H49" s="661"/>
      <c r="I49" s="661"/>
      <c r="J49" s="763" t="s">
        <v>369</v>
      </c>
    </row>
    <row r="50" spans="1:10" s="3" customFormat="1" ht="5.0999999999999996" customHeight="1" x14ac:dyDescent="0.2">
      <c r="A50" s="7"/>
      <c r="B50" s="385"/>
      <c r="C50" s="17"/>
      <c r="D50" s="16"/>
      <c r="E50" s="673"/>
      <c r="F50" s="671"/>
      <c r="G50" s="671"/>
      <c r="H50" s="671"/>
      <c r="I50" s="671"/>
      <c r="J50" s="764"/>
    </row>
    <row r="51" spans="1:10" s="3" customFormat="1" ht="80.099999999999994" customHeight="1" x14ac:dyDescent="0.2">
      <c r="A51" s="366"/>
      <c r="B51" s="385"/>
      <c r="C51" s="310" t="s">
        <v>159</v>
      </c>
      <c r="D51" s="40"/>
      <c r="E51" s="673"/>
      <c r="F51" s="671"/>
      <c r="G51" s="671"/>
      <c r="H51" s="671"/>
      <c r="I51" s="671"/>
      <c r="J51" s="764"/>
    </row>
    <row r="52" spans="1:10" s="3" customFormat="1" ht="5.0999999999999996" customHeight="1" x14ac:dyDescent="0.2">
      <c r="A52" s="366"/>
      <c r="B52" s="385"/>
      <c r="C52" s="36"/>
      <c r="D52" s="59"/>
      <c r="E52" s="673"/>
      <c r="F52" s="671"/>
      <c r="G52" s="671"/>
      <c r="H52" s="671"/>
      <c r="I52" s="671"/>
      <c r="J52" s="764"/>
    </row>
    <row r="53" spans="1:10" s="3" customFormat="1" ht="80.099999999999994" customHeight="1" x14ac:dyDescent="0.2">
      <c r="A53" s="366"/>
      <c r="B53" s="342"/>
      <c r="C53" s="311" t="s">
        <v>160</v>
      </c>
      <c r="D53" s="40"/>
      <c r="E53" s="673"/>
      <c r="F53" s="671"/>
      <c r="G53" s="671"/>
      <c r="H53" s="671"/>
      <c r="I53" s="671"/>
      <c r="J53" s="764"/>
    </row>
    <row r="54" spans="1:10" s="1" customFormat="1" ht="5.0999999999999996" customHeight="1" x14ac:dyDescent="0.2">
      <c r="A54" s="373"/>
      <c r="B54" s="368"/>
      <c r="C54" s="96"/>
      <c r="D54" s="61"/>
      <c r="E54" s="673"/>
      <c r="F54" s="671"/>
      <c r="G54" s="671"/>
      <c r="H54" s="671"/>
      <c r="I54" s="671"/>
      <c r="J54" s="764"/>
    </row>
    <row r="55" spans="1:10" s="3" customFormat="1" ht="80.099999999999994" customHeight="1" x14ac:dyDescent="0.2">
      <c r="A55" s="366"/>
      <c r="B55" s="384"/>
      <c r="C55" s="97" t="s">
        <v>161</v>
      </c>
      <c r="D55" s="16"/>
      <c r="E55" s="673"/>
      <c r="F55" s="671"/>
      <c r="G55" s="671"/>
      <c r="H55" s="671"/>
      <c r="I55" s="671"/>
      <c r="J55" s="765"/>
    </row>
    <row r="56" spans="1:10" s="3" customFormat="1" ht="7.5" customHeight="1" x14ac:dyDescent="0.2">
      <c r="A56" s="366"/>
      <c r="B56" s="385"/>
      <c r="C56" s="96"/>
      <c r="D56" s="24"/>
      <c r="E56" s="723"/>
      <c r="F56" s="723"/>
      <c r="G56" s="723"/>
      <c r="H56" s="723"/>
      <c r="I56" s="724"/>
      <c r="J56" s="569"/>
    </row>
    <row r="57" spans="1:10" s="1" customFormat="1" ht="219.95" customHeight="1" x14ac:dyDescent="0.2">
      <c r="A57" s="366"/>
      <c r="B57" s="385"/>
      <c r="C57" s="97" t="s">
        <v>162</v>
      </c>
      <c r="D57" s="37"/>
      <c r="E57" s="725"/>
      <c r="F57" s="725"/>
      <c r="G57" s="725"/>
      <c r="H57" s="725"/>
      <c r="I57" s="726"/>
      <c r="J57" s="585" t="s">
        <v>370</v>
      </c>
    </row>
    <row r="58" spans="1:10" s="1" customFormat="1" ht="7.5" customHeight="1" x14ac:dyDescent="0.2">
      <c r="A58" s="366"/>
      <c r="B58" s="342"/>
      <c r="C58" s="104"/>
      <c r="D58" s="639"/>
      <c r="E58" s="640"/>
      <c r="F58" s="640"/>
      <c r="G58" s="640"/>
      <c r="H58" s="640"/>
      <c r="I58" s="640"/>
    </row>
    <row r="59" spans="1:10" s="3" customFormat="1" ht="24.95" customHeight="1" x14ac:dyDescent="0.2">
      <c r="A59" s="373"/>
      <c r="B59" s="367"/>
      <c r="C59" s="727" t="s">
        <v>281</v>
      </c>
      <c r="D59" s="644"/>
      <c r="E59" s="644"/>
      <c r="F59" s="644"/>
      <c r="G59" s="644"/>
      <c r="H59" s="644"/>
      <c r="I59" s="644"/>
      <c r="J59" s="569"/>
    </row>
    <row r="60" spans="1:10" s="3" customFormat="1" ht="7.5" customHeight="1" x14ac:dyDescent="0.2">
      <c r="A60" s="373"/>
      <c r="B60" s="370"/>
      <c r="C60" s="696"/>
      <c r="D60" s="696"/>
      <c r="E60" s="696"/>
      <c r="F60" s="696"/>
      <c r="G60" s="696"/>
      <c r="H60" s="696"/>
      <c r="I60" s="696"/>
      <c r="J60" s="569"/>
    </row>
    <row r="61" spans="1:10" s="3" customFormat="1" ht="24.95" customHeight="1" x14ac:dyDescent="0.2">
      <c r="A61" s="373"/>
      <c r="B61" s="369"/>
      <c r="C61" s="442" t="str">
        <f>C3</f>
        <v>Parâmetros</v>
      </c>
      <c r="D61" s="443"/>
      <c r="E61" s="646" t="str">
        <f>E3</f>
        <v>Dados dos parâmetros</v>
      </c>
      <c r="F61" s="646"/>
      <c r="G61" s="646"/>
      <c r="H61" s="646"/>
      <c r="I61" s="646"/>
      <c r="J61" s="569"/>
    </row>
    <row r="62" spans="1:10" s="1" customFormat="1" ht="7.5" customHeight="1" x14ac:dyDescent="0.2">
      <c r="A62" s="373"/>
      <c r="B62" s="370"/>
      <c r="C62" s="660"/>
      <c r="D62" s="661"/>
      <c r="E62" s="661"/>
      <c r="F62" s="661"/>
      <c r="G62" s="661"/>
      <c r="H62" s="661"/>
      <c r="I62" s="661"/>
    </row>
    <row r="63" spans="1:10" s="1" customFormat="1" ht="120" customHeight="1" x14ac:dyDescent="0.2">
      <c r="A63" s="373"/>
      <c r="B63" s="386"/>
      <c r="C63" s="105" t="s">
        <v>223</v>
      </c>
      <c r="D63" s="38"/>
      <c r="E63" s="660"/>
      <c r="F63" s="661"/>
      <c r="G63" s="661"/>
      <c r="H63" s="661"/>
      <c r="I63" s="661"/>
      <c r="J63" s="766" t="s">
        <v>346</v>
      </c>
    </row>
    <row r="64" spans="1:10" s="1" customFormat="1" ht="7.5" customHeight="1" x14ac:dyDescent="0.2">
      <c r="A64" s="373"/>
      <c r="B64" s="387"/>
      <c r="C64" s="106"/>
      <c r="D64" s="18"/>
      <c r="E64" s="673"/>
      <c r="F64" s="671"/>
      <c r="G64" s="671"/>
      <c r="H64" s="671"/>
      <c r="I64" s="671"/>
      <c r="J64" s="767"/>
    </row>
    <row r="65" spans="1:10" s="1" customFormat="1" ht="120" customHeight="1" x14ac:dyDescent="0.2">
      <c r="A65" s="373"/>
      <c r="B65" s="387"/>
      <c r="C65" s="100" t="s">
        <v>224</v>
      </c>
      <c r="D65" s="38"/>
      <c r="E65" s="676"/>
      <c r="F65" s="677"/>
      <c r="G65" s="677"/>
      <c r="H65" s="677"/>
      <c r="I65" s="677"/>
      <c r="J65" s="768"/>
    </row>
    <row r="66" spans="1:10" s="1" customFormat="1" ht="7.5" customHeight="1" x14ac:dyDescent="0.2">
      <c r="A66" s="373"/>
      <c r="B66" s="387"/>
      <c r="C66" s="641"/>
      <c r="D66" s="642"/>
      <c r="E66" s="642"/>
      <c r="F66" s="642"/>
      <c r="G66" s="642"/>
      <c r="H66" s="642"/>
      <c r="I66" s="642"/>
    </row>
    <row r="67" spans="1:10" s="1" customFormat="1" ht="120" customHeight="1" x14ac:dyDescent="0.2">
      <c r="A67" s="373"/>
      <c r="B67" s="387"/>
      <c r="C67" s="98" t="s">
        <v>163</v>
      </c>
      <c r="D67" s="39"/>
      <c r="E67" s="660"/>
      <c r="F67" s="661"/>
      <c r="G67" s="661"/>
      <c r="H67" s="661"/>
      <c r="I67" s="661"/>
      <c r="J67" s="763" t="s">
        <v>371</v>
      </c>
    </row>
    <row r="68" spans="1:10" s="1" customFormat="1" ht="7.5" customHeight="1" x14ac:dyDescent="0.2">
      <c r="A68" s="373"/>
      <c r="B68" s="387"/>
      <c r="C68" s="107"/>
      <c r="D68" s="21"/>
      <c r="E68" s="673"/>
      <c r="F68" s="671"/>
      <c r="G68" s="671"/>
      <c r="H68" s="671"/>
      <c r="I68" s="671"/>
      <c r="J68" s="764"/>
    </row>
    <row r="69" spans="1:10" s="1" customFormat="1" ht="120" customHeight="1" x14ac:dyDescent="0.2">
      <c r="A69" s="373"/>
      <c r="B69" s="388"/>
      <c r="C69" s="98" t="s">
        <v>164</v>
      </c>
      <c r="D69" s="39"/>
      <c r="E69" s="676"/>
      <c r="F69" s="677"/>
      <c r="G69" s="677"/>
      <c r="H69" s="677"/>
      <c r="I69" s="677"/>
      <c r="J69" s="765"/>
    </row>
    <row r="70" spans="1:10" s="1" customFormat="1" ht="7.5" customHeight="1" x14ac:dyDescent="0.2">
      <c r="A70" s="373"/>
      <c r="B70" s="370"/>
      <c r="C70" s="108"/>
      <c r="D70" s="34"/>
      <c r="E70" s="34"/>
      <c r="F70" s="34"/>
      <c r="G70" s="34"/>
      <c r="H70" s="34"/>
      <c r="I70" s="34"/>
    </row>
    <row r="71" spans="1:10" s="3" customFormat="1" ht="24.95" customHeight="1" x14ac:dyDescent="0.2">
      <c r="A71" s="373"/>
      <c r="B71" s="368"/>
      <c r="C71" s="643" t="s">
        <v>77</v>
      </c>
      <c r="D71" s="644"/>
      <c r="E71" s="644"/>
      <c r="F71" s="644"/>
      <c r="G71" s="644"/>
      <c r="H71" s="644"/>
      <c r="I71" s="644"/>
      <c r="J71" s="569"/>
    </row>
    <row r="72" spans="1:10" s="3" customFormat="1" ht="7.5" customHeight="1" x14ac:dyDescent="0.2">
      <c r="A72" s="373"/>
      <c r="B72" s="370"/>
      <c r="C72" s="696"/>
      <c r="D72" s="696"/>
      <c r="E72" s="696"/>
      <c r="F72" s="696"/>
      <c r="G72" s="696"/>
      <c r="H72" s="696"/>
      <c r="I72" s="696"/>
      <c r="J72" s="569"/>
    </row>
    <row r="73" spans="1:10" s="3" customFormat="1" ht="24.95" customHeight="1" x14ac:dyDescent="0.2">
      <c r="A73" s="373"/>
      <c r="B73" s="369"/>
      <c r="C73" s="442" t="str">
        <f>C3</f>
        <v>Parâmetros</v>
      </c>
      <c r="D73" s="443"/>
      <c r="E73" s="646" t="str">
        <f>E3</f>
        <v>Dados dos parâmetros</v>
      </c>
      <c r="F73" s="646"/>
      <c r="G73" s="646"/>
      <c r="H73" s="646"/>
      <c r="I73" s="646"/>
      <c r="J73" s="569"/>
    </row>
    <row r="74" spans="1:10" s="3" customFormat="1" ht="7.5" customHeight="1" x14ac:dyDescent="0.2">
      <c r="A74" s="373"/>
      <c r="B74" s="370"/>
      <c r="C74" s="665"/>
      <c r="D74" s="666"/>
      <c r="E74" s="666"/>
      <c r="F74" s="666"/>
      <c r="G74" s="666"/>
      <c r="H74" s="666"/>
      <c r="I74" s="666"/>
      <c r="J74" s="569"/>
    </row>
    <row r="75" spans="1:10" s="1" customFormat="1" ht="293.45" customHeight="1" x14ac:dyDescent="0.2">
      <c r="A75" s="366"/>
      <c r="B75" s="367"/>
      <c r="C75" s="109" t="s">
        <v>211</v>
      </c>
      <c r="D75" s="45"/>
      <c r="E75" s="637"/>
      <c r="F75" s="638"/>
      <c r="G75" s="638"/>
      <c r="H75" s="638"/>
      <c r="I75" s="638"/>
      <c r="J75" s="590" t="s">
        <v>372</v>
      </c>
    </row>
    <row r="76" spans="1:10" s="1" customFormat="1" ht="7.5" customHeight="1" x14ac:dyDescent="0.2">
      <c r="A76" s="373"/>
      <c r="B76" s="370"/>
      <c r="C76" s="110"/>
      <c r="D76" s="639"/>
      <c r="E76" s="640"/>
      <c r="F76" s="640"/>
      <c r="G76" s="640"/>
      <c r="H76" s="640"/>
      <c r="I76" s="640"/>
    </row>
    <row r="77" spans="1:10" s="1" customFormat="1" ht="222" customHeight="1" x14ac:dyDescent="0.2">
      <c r="A77" s="366"/>
      <c r="B77" s="23"/>
      <c r="C77" s="353" t="s">
        <v>242</v>
      </c>
      <c r="D77" s="63"/>
      <c r="E77" s="638"/>
      <c r="F77" s="638"/>
      <c r="G77" s="638"/>
      <c r="H77" s="638"/>
      <c r="I77" s="645"/>
      <c r="J77" s="585" t="s">
        <v>373</v>
      </c>
    </row>
    <row r="78" spans="1:10" s="1" customFormat="1" ht="2.25" customHeight="1" x14ac:dyDescent="0.2">
      <c r="A78" s="373"/>
      <c r="B78" s="370"/>
      <c r="C78" s="641"/>
      <c r="D78" s="642"/>
      <c r="E78" s="642"/>
      <c r="F78" s="642"/>
      <c r="G78" s="642"/>
      <c r="H78" s="642"/>
      <c r="I78" s="642"/>
      <c r="J78" s="51"/>
    </row>
    <row r="79" spans="1:10" s="1" customFormat="1" ht="409.5" customHeight="1" x14ac:dyDescent="0.2">
      <c r="A79" s="366"/>
      <c r="B79" s="368"/>
      <c r="C79" s="97" t="s">
        <v>213</v>
      </c>
      <c r="D79" s="38"/>
      <c r="E79" s="667"/>
      <c r="F79" s="668"/>
      <c r="G79" s="668"/>
      <c r="H79" s="668"/>
      <c r="I79" s="668"/>
      <c r="J79" s="585" t="s">
        <v>374</v>
      </c>
    </row>
    <row r="80" spans="1:10" s="1" customFormat="1" ht="39" customHeight="1" x14ac:dyDescent="0.2">
      <c r="A80" s="373"/>
      <c r="B80" s="370"/>
      <c r="C80" s="641"/>
      <c r="D80" s="642"/>
      <c r="E80" s="642"/>
      <c r="F80" s="642"/>
      <c r="G80" s="642"/>
      <c r="H80" s="642"/>
      <c r="I80" s="642"/>
    </row>
    <row r="81" spans="1:10" s="1" customFormat="1" ht="372" customHeight="1" x14ac:dyDescent="0.2">
      <c r="A81" s="366"/>
      <c r="B81" s="23"/>
      <c r="C81" s="97" t="s">
        <v>165</v>
      </c>
      <c r="D81" s="63"/>
      <c r="E81" s="637"/>
      <c r="F81" s="638"/>
      <c r="G81" s="638"/>
      <c r="H81" s="638"/>
      <c r="I81" s="638"/>
      <c r="J81" s="579" t="s">
        <v>347</v>
      </c>
    </row>
    <row r="82" spans="1:10" s="1" customFormat="1" ht="7.5" customHeight="1" x14ac:dyDescent="0.2">
      <c r="A82" s="366"/>
      <c r="B82" s="370"/>
      <c r="C82" s="685"/>
      <c r="D82" s="685"/>
      <c r="E82" s="685"/>
      <c r="F82" s="685"/>
      <c r="G82" s="685"/>
      <c r="H82" s="685"/>
      <c r="I82" s="685"/>
    </row>
    <row r="83" spans="1:10" s="3" customFormat="1" ht="24.95" customHeight="1" x14ac:dyDescent="0.2">
      <c r="A83" s="373"/>
      <c r="B83" s="368"/>
      <c r="C83" s="643" t="s">
        <v>282</v>
      </c>
      <c r="D83" s="644"/>
      <c r="E83" s="644"/>
      <c r="F83" s="644"/>
      <c r="G83" s="644"/>
      <c r="H83" s="644"/>
      <c r="I83" s="644"/>
      <c r="J83" s="569"/>
    </row>
    <row r="84" spans="1:10" s="3" customFormat="1" ht="7.5" customHeight="1" x14ac:dyDescent="0.2">
      <c r="A84" s="373"/>
      <c r="B84" s="370"/>
      <c r="C84" s="696"/>
      <c r="D84" s="696"/>
      <c r="E84" s="696"/>
      <c r="F84" s="696"/>
      <c r="G84" s="696"/>
      <c r="H84" s="696"/>
      <c r="I84" s="696"/>
      <c r="J84" s="569"/>
    </row>
    <row r="85" spans="1:10" s="3" customFormat="1" ht="22.5" customHeight="1" x14ac:dyDescent="0.2">
      <c r="A85" s="373"/>
      <c r="B85" s="370"/>
      <c r="C85" s="350" t="str">
        <f>C3</f>
        <v>Parâmetros</v>
      </c>
      <c r="D85" s="444"/>
      <c r="E85" s="646" t="s">
        <v>295</v>
      </c>
      <c r="F85" s="646"/>
      <c r="G85" s="646"/>
      <c r="H85" s="646"/>
      <c r="I85" s="646"/>
      <c r="J85" s="594"/>
    </row>
    <row r="86" spans="1:10" s="1" customFormat="1" ht="7.5" customHeight="1" x14ac:dyDescent="0.2">
      <c r="A86" s="373"/>
      <c r="B86" s="370"/>
      <c r="C86" s="660"/>
      <c r="D86" s="661"/>
      <c r="E86" s="661"/>
      <c r="F86" s="661"/>
      <c r="G86" s="661"/>
      <c r="H86" s="661"/>
      <c r="I86" s="661"/>
    </row>
    <row r="87" spans="1:10" s="1" customFormat="1" ht="409.5" customHeight="1" x14ac:dyDescent="0.2">
      <c r="A87" s="373"/>
      <c r="B87" s="12"/>
      <c r="C87" s="484" t="s">
        <v>300</v>
      </c>
      <c r="D87" s="54"/>
      <c r="E87" s="637"/>
      <c r="F87" s="638"/>
      <c r="G87" s="638"/>
      <c r="H87" s="638"/>
      <c r="I87" s="638"/>
      <c r="J87" s="580" t="s">
        <v>375</v>
      </c>
    </row>
    <row r="88" spans="1:10" s="3" customFormat="1" ht="15" customHeight="1" x14ac:dyDescent="0.2">
      <c r="A88" s="373"/>
      <c r="B88" s="467"/>
      <c r="C88" s="96"/>
      <c r="D88" s="455"/>
      <c r="F88" s="468"/>
      <c r="G88" s="468"/>
      <c r="H88" s="468"/>
      <c r="I88" s="468"/>
      <c r="J88" s="569"/>
    </row>
    <row r="89" spans="1:10" s="3" customFormat="1" ht="20.100000000000001" customHeight="1" x14ac:dyDescent="0.2">
      <c r="A89" s="373"/>
      <c r="B89" s="469"/>
      <c r="C89" s="662" t="e">
        <f>#REF!</f>
        <v>#REF!</v>
      </c>
      <c r="D89" s="663"/>
      <c r="E89" s="663"/>
      <c r="F89" s="663"/>
      <c r="G89" s="663"/>
      <c r="H89" s="663"/>
      <c r="I89" s="663"/>
      <c r="J89" s="569"/>
    </row>
    <row r="90" spans="1:10" s="1" customFormat="1" ht="7.5" customHeight="1" x14ac:dyDescent="0.2">
      <c r="A90" s="373"/>
      <c r="B90" s="370"/>
      <c r="C90" s="111"/>
      <c r="D90" s="689"/>
      <c r="E90" s="690"/>
      <c r="F90" s="690"/>
      <c r="G90" s="690"/>
      <c r="H90" s="690"/>
      <c r="I90" s="690"/>
    </row>
    <row r="91" spans="1:10" s="1" customFormat="1" ht="162.75" customHeight="1" x14ac:dyDescent="0.2">
      <c r="A91" s="373"/>
      <c r="B91" s="370"/>
      <c r="C91" s="697" t="e">
        <f>#REF!</f>
        <v>#REF!</v>
      </c>
      <c r="D91" s="698"/>
      <c r="E91" s="698"/>
      <c r="F91" s="698"/>
      <c r="G91" s="698"/>
      <c r="H91" s="698"/>
      <c r="I91" s="698"/>
    </row>
    <row r="92" spans="1:10" s="1" customFormat="1" ht="39" customHeight="1" x14ac:dyDescent="0.2">
      <c r="A92" s="373"/>
      <c r="B92" s="370"/>
      <c r="C92" s="669"/>
      <c r="D92" s="670"/>
      <c r="E92" s="670"/>
      <c r="F92" s="670"/>
      <c r="G92" s="670"/>
      <c r="H92" s="670"/>
      <c r="I92" s="670"/>
    </row>
    <row r="93" spans="1:10" s="1" customFormat="1" ht="48" customHeight="1" x14ac:dyDescent="0.2">
      <c r="A93" s="373"/>
      <c r="B93" s="370"/>
      <c r="C93" s="643" t="s">
        <v>305</v>
      </c>
      <c r="D93" s="644"/>
      <c r="E93" s="644"/>
      <c r="F93" s="644"/>
      <c r="G93" s="644"/>
      <c r="H93" s="644"/>
      <c r="I93" s="644"/>
    </row>
    <row r="94" spans="1:10" s="1" customFormat="1" ht="44.25" customHeight="1" x14ac:dyDescent="0.2">
      <c r="A94" s="373"/>
      <c r="B94" s="370"/>
      <c r="C94" s="457"/>
      <c r="D94" s="458"/>
      <c r="E94" s="458"/>
      <c r="F94" s="458"/>
      <c r="G94" s="458"/>
      <c r="H94" s="458"/>
      <c r="I94" s="458"/>
    </row>
    <row r="95" spans="1:10" s="1" customFormat="1" ht="24.75" customHeight="1" x14ac:dyDescent="0.2">
      <c r="A95" s="373"/>
      <c r="B95" s="370"/>
      <c r="C95" s="459" t="str">
        <f>C3</f>
        <v>Parâmetros</v>
      </c>
      <c r="D95" s="460"/>
      <c r="E95" s="653" t="s">
        <v>295</v>
      </c>
      <c r="F95" s="653"/>
      <c r="G95" s="653"/>
      <c r="H95" s="653"/>
      <c r="I95" s="653"/>
    </row>
    <row r="96" spans="1:10" s="1" customFormat="1" ht="81" customHeight="1" x14ac:dyDescent="0.2">
      <c r="A96" s="373"/>
      <c r="B96" s="370"/>
      <c r="J96" s="595"/>
    </row>
    <row r="97" spans="1:10" s="1" customFormat="1" ht="360" customHeight="1" x14ac:dyDescent="0.2">
      <c r="A97" s="373"/>
      <c r="B97" s="370"/>
      <c r="C97" s="484" t="s">
        <v>300</v>
      </c>
      <c r="D97" s="458"/>
      <c r="E97" s="642"/>
      <c r="F97" s="642"/>
      <c r="G97" s="642"/>
      <c r="H97" s="642"/>
      <c r="I97" s="642"/>
      <c r="J97" s="567" t="s">
        <v>348</v>
      </c>
    </row>
    <row r="98" spans="1:10" s="1" customFormat="1" ht="95.25" customHeight="1" x14ac:dyDescent="0.2">
      <c r="A98" s="373"/>
      <c r="B98" s="370"/>
      <c r="C98" s="462"/>
      <c r="D98" s="458"/>
      <c r="E98" s="466" t="s">
        <v>294</v>
      </c>
      <c r="F98" s="461"/>
      <c r="G98" s="461"/>
      <c r="H98" s="461"/>
      <c r="I98" s="461"/>
    </row>
    <row r="99" spans="1:10" s="1" customFormat="1" ht="58.5" customHeight="1" x14ac:dyDescent="0.2">
      <c r="A99" s="373"/>
      <c r="B99" s="370"/>
      <c r="C99" s="351" t="str">
        <f>C3</f>
        <v>Parâmetros</v>
      </c>
      <c r="D99" s="440"/>
      <c r="E99" s="659" t="str">
        <f>E3</f>
        <v>Dados dos parâmetros</v>
      </c>
      <c r="F99" s="659"/>
      <c r="G99" s="659"/>
      <c r="H99" s="659"/>
      <c r="I99" s="659"/>
    </row>
    <row r="100" spans="1:10" s="1" customFormat="1" ht="71.25" customHeight="1" x14ac:dyDescent="0.2">
      <c r="A100" s="373"/>
      <c r="B100" s="370"/>
      <c r="C100" s="674"/>
      <c r="D100" s="675"/>
      <c r="E100" s="675"/>
      <c r="F100" s="675"/>
      <c r="G100" s="675"/>
      <c r="H100" s="675"/>
      <c r="I100" s="675"/>
    </row>
    <row r="101" spans="1:10" s="1" customFormat="1" ht="90" customHeight="1" x14ac:dyDescent="0.2">
      <c r="A101" s="373"/>
      <c r="B101" s="23"/>
      <c r="C101" s="100" t="s">
        <v>243</v>
      </c>
      <c r="D101" s="50"/>
      <c r="E101" s="671"/>
      <c r="F101" s="671"/>
      <c r="G101" s="671"/>
      <c r="H101" s="671"/>
      <c r="I101" s="672"/>
      <c r="J101" s="769" t="s">
        <v>349</v>
      </c>
    </row>
    <row r="102" spans="1:10" s="1" customFormat="1" ht="11.25" customHeight="1" x14ac:dyDescent="0.2">
      <c r="A102" s="373"/>
      <c r="B102" s="370"/>
      <c r="C102" s="112"/>
      <c r="D102" s="42"/>
      <c r="E102" s="671"/>
      <c r="F102" s="671"/>
      <c r="G102" s="671"/>
      <c r="H102" s="671"/>
      <c r="I102" s="672"/>
      <c r="J102" s="770"/>
    </row>
    <row r="103" spans="1:10" s="1" customFormat="1" ht="90" customHeight="1" x14ac:dyDescent="0.2">
      <c r="A103" s="373"/>
      <c r="B103" s="23"/>
      <c r="C103" s="100" t="s">
        <v>244</v>
      </c>
      <c r="D103" s="41"/>
      <c r="E103" s="671"/>
      <c r="F103" s="671"/>
      <c r="G103" s="671"/>
      <c r="H103" s="671"/>
      <c r="I103" s="672"/>
      <c r="J103" s="770"/>
    </row>
    <row r="104" spans="1:10" s="1" customFormat="1" ht="107.25" customHeight="1" x14ac:dyDescent="0.2">
      <c r="A104" s="373"/>
      <c r="B104" s="23"/>
      <c r="C104" s="139"/>
      <c r="D104" s="19"/>
      <c r="E104" s="671"/>
      <c r="F104" s="671"/>
      <c r="G104" s="671"/>
      <c r="H104" s="671"/>
      <c r="I104" s="672"/>
      <c r="J104" s="770"/>
    </row>
    <row r="105" spans="1:10" s="1" customFormat="1" ht="7.5" customHeight="1" x14ac:dyDescent="0.2">
      <c r="A105" s="373"/>
      <c r="B105" s="23"/>
      <c r="C105" s="139"/>
      <c r="D105" s="19"/>
      <c r="E105" s="19"/>
      <c r="F105" s="19"/>
      <c r="G105" s="19"/>
      <c r="H105" s="19"/>
      <c r="I105" s="19"/>
      <c r="J105" s="770"/>
    </row>
    <row r="106" spans="1:10" s="3" customFormat="1" ht="24.95" customHeight="1" x14ac:dyDescent="0.2">
      <c r="A106" s="373"/>
      <c r="B106" s="368"/>
      <c r="C106" s="664" t="s">
        <v>283</v>
      </c>
      <c r="D106" s="647"/>
      <c r="E106" s="647"/>
      <c r="F106" s="647"/>
      <c r="G106" s="647"/>
      <c r="H106" s="647"/>
      <c r="I106" s="647"/>
      <c r="J106" s="771"/>
    </row>
    <row r="107" spans="1:10" s="3" customFormat="1" ht="7.5" customHeight="1" x14ac:dyDescent="0.2">
      <c r="A107" s="373"/>
      <c r="B107" s="370"/>
      <c r="C107" s="683"/>
      <c r="D107" s="683"/>
      <c r="E107" s="683"/>
      <c r="F107" s="683"/>
      <c r="G107" s="683"/>
      <c r="H107" s="683"/>
      <c r="I107" s="683"/>
      <c r="J107" s="569"/>
    </row>
    <row r="108" spans="1:10" s="3" customFormat="1" ht="24.95" customHeight="1" x14ac:dyDescent="0.2">
      <c r="A108" s="373"/>
      <c r="B108" s="370"/>
      <c r="C108" s="349" t="str">
        <f>C3</f>
        <v>Parâmetros</v>
      </c>
      <c r="D108" s="443"/>
      <c r="E108" s="659" t="str">
        <f>E3</f>
        <v>Dados dos parâmetros</v>
      </c>
      <c r="F108" s="659"/>
      <c r="G108" s="659"/>
      <c r="H108" s="659"/>
      <c r="I108" s="659"/>
      <c r="J108" s="569"/>
    </row>
    <row r="109" spans="1:10" s="1" customFormat="1" ht="7.5" customHeight="1" x14ac:dyDescent="0.2">
      <c r="A109" s="373"/>
      <c r="B109" s="370"/>
      <c r="C109" s="661"/>
      <c r="D109" s="661"/>
      <c r="E109" s="661"/>
      <c r="F109" s="661"/>
      <c r="G109" s="661"/>
      <c r="H109" s="661"/>
      <c r="I109" s="661"/>
    </row>
    <row r="110" spans="1:10" s="1" customFormat="1" ht="232.5" customHeight="1" x14ac:dyDescent="0.2">
      <c r="A110" s="373"/>
      <c r="B110" s="384"/>
      <c r="C110" s="451" t="s">
        <v>132</v>
      </c>
      <c r="D110" s="43"/>
      <c r="E110" s="686"/>
      <c r="F110" s="687"/>
      <c r="G110" s="687"/>
      <c r="H110" s="687"/>
      <c r="I110" s="688"/>
      <c r="J110" s="766" t="s">
        <v>350</v>
      </c>
    </row>
    <row r="111" spans="1:10" s="1" customFormat="1" ht="27" customHeight="1" x14ac:dyDescent="0.2">
      <c r="A111" s="373"/>
      <c r="B111" s="385"/>
      <c r="C111" s="113"/>
      <c r="D111" s="21"/>
      <c r="E111" s="693"/>
      <c r="F111" s="694"/>
      <c r="G111" s="694"/>
      <c r="H111" s="694"/>
      <c r="I111" s="694"/>
      <c r="J111" s="768"/>
    </row>
    <row r="112" spans="1:10" s="1" customFormat="1" ht="200.1" customHeight="1" x14ac:dyDescent="0.2">
      <c r="A112" s="373"/>
      <c r="B112" s="385"/>
      <c r="C112" s="97" t="s">
        <v>133</v>
      </c>
      <c r="D112" s="39"/>
      <c r="E112" s="686" t="s">
        <v>320</v>
      </c>
      <c r="F112" s="687"/>
      <c r="G112" s="687"/>
      <c r="H112" s="687"/>
      <c r="I112" s="688"/>
      <c r="J112" s="763" t="s">
        <v>376</v>
      </c>
    </row>
    <row r="113" spans="1:10" s="1" customFormat="1" ht="7.5" customHeight="1" x14ac:dyDescent="0.2">
      <c r="A113" s="373"/>
      <c r="B113" s="385"/>
      <c r="C113" s="108"/>
      <c r="D113" s="637"/>
      <c r="E113" s="677"/>
      <c r="F113" s="677"/>
      <c r="G113" s="677"/>
      <c r="H113" s="677"/>
      <c r="I113" s="677"/>
      <c r="J113" s="768"/>
    </row>
    <row r="114" spans="1:10" s="1" customFormat="1" ht="294" customHeight="1" x14ac:dyDescent="0.2">
      <c r="A114" s="373"/>
      <c r="B114" s="385"/>
      <c r="C114" s="97" t="s">
        <v>134</v>
      </c>
      <c r="D114" s="19"/>
      <c r="E114" s="686"/>
      <c r="F114" s="687"/>
      <c r="G114" s="687"/>
      <c r="H114" s="687"/>
      <c r="I114" s="688"/>
      <c r="J114" s="591" t="s">
        <v>377</v>
      </c>
    </row>
    <row r="115" spans="1:10" s="1" customFormat="1" ht="11.25" customHeight="1" x14ac:dyDescent="0.2">
      <c r="A115" s="373"/>
      <c r="B115" s="385"/>
      <c r="C115" s="108"/>
      <c r="D115" s="57"/>
      <c r="E115" s="57"/>
      <c r="F115" s="57"/>
      <c r="G115" s="57"/>
      <c r="H115" s="57"/>
      <c r="I115" s="57"/>
      <c r="J115" s="581"/>
    </row>
    <row r="116" spans="1:10" s="1" customFormat="1" ht="263.25" customHeight="1" x14ac:dyDescent="0.2">
      <c r="A116" s="373"/>
      <c r="B116" s="385"/>
      <c r="C116" s="97" t="s">
        <v>135</v>
      </c>
      <c r="D116" s="39"/>
      <c r="E116" s="686"/>
      <c r="F116" s="687"/>
      <c r="G116" s="687"/>
      <c r="H116" s="687"/>
      <c r="I116" s="688"/>
      <c r="J116" s="766" t="s">
        <v>378</v>
      </c>
    </row>
    <row r="117" spans="1:10" s="1" customFormat="1" ht="7.5" customHeight="1" x14ac:dyDescent="0.2">
      <c r="A117" s="373"/>
      <c r="B117" s="385"/>
      <c r="C117" s="683"/>
      <c r="D117" s="683"/>
      <c r="E117" s="683"/>
      <c r="F117" s="683"/>
      <c r="G117" s="683"/>
      <c r="H117" s="683"/>
      <c r="I117" s="683"/>
      <c r="J117" s="768"/>
    </row>
    <row r="118" spans="1:10" s="1" customFormat="1" ht="24.95" customHeight="1" x14ac:dyDescent="0.2">
      <c r="A118" s="373"/>
      <c r="B118" s="385"/>
      <c r="C118" s="644" t="s">
        <v>285</v>
      </c>
      <c r="D118" s="644"/>
      <c r="E118" s="644"/>
      <c r="F118" s="644"/>
      <c r="G118" s="644"/>
      <c r="H118" s="644"/>
      <c r="I118" s="644"/>
    </row>
    <row r="119" spans="1:10" s="1" customFormat="1" ht="7.5" customHeight="1" x14ac:dyDescent="0.2">
      <c r="A119" s="373"/>
      <c r="B119" s="385"/>
      <c r="C119" s="683"/>
      <c r="D119" s="683"/>
      <c r="E119" s="683"/>
      <c r="F119" s="683"/>
      <c r="G119" s="683"/>
      <c r="H119" s="683"/>
      <c r="I119" s="683"/>
    </row>
    <row r="120" spans="1:10" s="1" customFormat="1" ht="24.95" customHeight="1" x14ac:dyDescent="0.2">
      <c r="A120" s="373"/>
      <c r="B120" s="385"/>
      <c r="C120" s="349" t="str">
        <f>C3</f>
        <v>Parâmetros</v>
      </c>
      <c r="D120" s="443"/>
      <c r="E120" s="659" t="str">
        <f>E3</f>
        <v>Dados dos parâmetros</v>
      </c>
      <c r="F120" s="659"/>
      <c r="G120" s="659"/>
      <c r="H120" s="659"/>
      <c r="I120" s="659"/>
    </row>
    <row r="121" spans="1:10" s="1" customFormat="1" ht="7.5" customHeight="1" x14ac:dyDescent="0.2">
      <c r="A121" s="373"/>
      <c r="B121" s="385"/>
      <c r="C121" s="675"/>
      <c r="D121" s="675"/>
      <c r="E121" s="675"/>
      <c r="F121" s="675"/>
      <c r="G121" s="675"/>
      <c r="H121" s="675"/>
      <c r="I121" s="675"/>
    </row>
    <row r="122" spans="1:10" s="1" customFormat="1" ht="249.95" customHeight="1" x14ac:dyDescent="0.2">
      <c r="A122" s="365"/>
      <c r="B122" s="385"/>
      <c r="C122" s="100" t="s">
        <v>307</v>
      </c>
      <c r="D122" s="44"/>
      <c r="E122" s="686" t="s">
        <v>320</v>
      </c>
      <c r="F122" s="687"/>
      <c r="G122" s="687"/>
      <c r="H122" s="687"/>
      <c r="I122" s="688"/>
      <c r="J122" s="579" t="s">
        <v>379</v>
      </c>
    </row>
    <row r="123" spans="1:10" s="1" customFormat="1" ht="15" customHeight="1" x14ac:dyDescent="0.2">
      <c r="A123" s="373"/>
      <c r="B123" s="385"/>
      <c r="C123" s="113"/>
      <c r="D123" s="18"/>
      <c r="E123" s="660"/>
      <c r="F123" s="661"/>
      <c r="G123" s="661"/>
      <c r="H123" s="661"/>
      <c r="I123" s="661"/>
    </row>
    <row r="124" spans="1:10" s="1" customFormat="1" ht="204" customHeight="1" x14ac:dyDescent="0.2">
      <c r="A124" s="373"/>
      <c r="B124" s="342"/>
      <c r="C124" s="100" t="s">
        <v>137</v>
      </c>
      <c r="D124" s="39"/>
      <c r="E124" s="678"/>
      <c r="F124" s="679"/>
      <c r="G124" s="679"/>
      <c r="H124" s="679"/>
      <c r="I124" s="680"/>
      <c r="J124" s="579" t="s">
        <v>351</v>
      </c>
    </row>
    <row r="125" spans="1:10" s="1" customFormat="1" ht="147" customHeight="1" x14ac:dyDescent="0.2">
      <c r="A125" s="373"/>
      <c r="B125" s="342"/>
      <c r="C125" s="96"/>
      <c r="D125" s="16"/>
      <c r="E125" s="292"/>
      <c r="F125" s="292"/>
      <c r="G125" s="292"/>
      <c r="H125" s="292"/>
      <c r="I125" s="292"/>
      <c r="J125" s="51"/>
    </row>
    <row r="126" spans="1:10" s="1" customFormat="1" ht="249.95" customHeight="1" x14ac:dyDescent="0.2">
      <c r="A126" s="373"/>
      <c r="B126" s="342"/>
      <c r="C126" s="100" t="s">
        <v>289</v>
      </c>
      <c r="D126" s="16"/>
      <c r="E126" s="678" t="s">
        <v>320</v>
      </c>
      <c r="F126" s="679"/>
      <c r="G126" s="679"/>
      <c r="H126" s="679"/>
      <c r="I126" s="680"/>
      <c r="J126" s="766"/>
    </row>
    <row r="127" spans="1:10" s="1" customFormat="1" ht="11.25" customHeight="1" x14ac:dyDescent="0.2">
      <c r="A127" s="373"/>
      <c r="B127" s="368"/>
      <c r="D127" s="16"/>
      <c r="E127" s="292"/>
      <c r="F127" s="292"/>
      <c r="G127" s="292"/>
      <c r="H127" s="292"/>
      <c r="I127" s="292"/>
      <c r="J127" s="767"/>
    </row>
    <row r="128" spans="1:10" s="1" customFormat="1" ht="24.95" customHeight="1" x14ac:dyDescent="0.2">
      <c r="A128" s="373"/>
      <c r="B128" s="368"/>
      <c r="C128" s="643" t="s">
        <v>285</v>
      </c>
      <c r="D128" s="644"/>
      <c r="E128" s="644"/>
      <c r="F128" s="644"/>
      <c r="G128" s="644"/>
      <c r="H128" s="644"/>
      <c r="I128" s="644"/>
      <c r="J128" s="768"/>
    </row>
    <row r="129" spans="1:10" s="1" customFormat="1" ht="7.5" customHeight="1" x14ac:dyDescent="0.2">
      <c r="A129" s="373"/>
      <c r="B129" s="368"/>
      <c r="C129" s="729"/>
      <c r="D129" s="695"/>
      <c r="E129" s="695"/>
      <c r="F129" s="695"/>
      <c r="G129" s="695"/>
      <c r="H129" s="695"/>
      <c r="I129" s="695"/>
      <c r="J129" s="51"/>
    </row>
    <row r="130" spans="1:10" s="1" customFormat="1" ht="24.95" customHeight="1" x14ac:dyDescent="0.2">
      <c r="A130" s="373"/>
      <c r="B130" s="368"/>
      <c r="C130" s="352" t="str">
        <f>C3</f>
        <v>Parâmetros</v>
      </c>
      <c r="D130" s="445"/>
      <c r="E130" s="653" t="str">
        <f>E3</f>
        <v>Dados dos parâmetros</v>
      </c>
      <c r="F130" s="653"/>
      <c r="G130" s="653"/>
      <c r="H130" s="653"/>
      <c r="I130" s="653"/>
      <c r="J130" s="51"/>
    </row>
    <row r="131" spans="1:10" s="1" customFormat="1" ht="7.5" customHeight="1" x14ac:dyDescent="0.2">
      <c r="A131" s="373"/>
      <c r="B131" s="384"/>
      <c r="C131" s="641"/>
      <c r="D131" s="642"/>
      <c r="E131" s="642"/>
      <c r="F131" s="642"/>
      <c r="G131" s="642"/>
      <c r="H131" s="642"/>
      <c r="I131" s="642"/>
    </row>
    <row r="132" spans="1:10" s="2" customFormat="1" ht="219.95" customHeight="1" x14ac:dyDescent="0.2">
      <c r="A132" s="365"/>
      <c r="B132" s="342"/>
      <c r="C132" s="100" t="s">
        <v>308</v>
      </c>
      <c r="D132" s="39"/>
      <c r="E132" s="705" t="s">
        <v>320</v>
      </c>
      <c r="F132" s="706"/>
      <c r="G132" s="706"/>
      <c r="H132" s="706"/>
      <c r="I132" s="707"/>
      <c r="J132" s="592" t="s">
        <v>352</v>
      </c>
    </row>
    <row r="133" spans="1:10" s="1" customFormat="1" ht="12.6" customHeight="1" x14ac:dyDescent="0.2">
      <c r="A133" s="373"/>
      <c r="B133" s="368"/>
      <c r="C133" s="113"/>
      <c r="D133" s="22"/>
      <c r="E133" s="673"/>
      <c r="F133" s="671"/>
      <c r="G133" s="671"/>
      <c r="H133" s="671"/>
      <c r="I133" s="671"/>
      <c r="J133" s="581"/>
    </row>
    <row r="134" spans="1:10" s="2" customFormat="1" ht="249.95" customHeight="1" x14ac:dyDescent="0.2">
      <c r="A134" s="365"/>
      <c r="B134" s="368"/>
      <c r="C134" s="294" t="s">
        <v>138</v>
      </c>
      <c r="D134" s="293"/>
      <c r="E134" s="705" t="s">
        <v>320</v>
      </c>
      <c r="F134" s="706"/>
      <c r="G134" s="706"/>
      <c r="H134" s="706"/>
      <c r="I134" s="707"/>
      <c r="J134" s="592" t="s">
        <v>353</v>
      </c>
    </row>
    <row r="135" spans="1:10" s="2" customFormat="1" ht="7.5" customHeight="1" x14ac:dyDescent="0.2">
      <c r="A135" s="365"/>
      <c r="B135" s="368"/>
      <c r="C135" s="684"/>
      <c r="D135" s="685"/>
      <c r="E135" s="685"/>
      <c r="F135" s="685"/>
      <c r="G135" s="685"/>
      <c r="H135" s="685"/>
      <c r="I135" s="685"/>
    </row>
    <row r="136" spans="1:10" s="2" customFormat="1" ht="24.95" customHeight="1" x14ac:dyDescent="0.2">
      <c r="A136" s="366"/>
      <c r="B136" s="368"/>
      <c r="C136" s="643" t="s">
        <v>285</v>
      </c>
      <c r="D136" s="644"/>
      <c r="E136" s="644"/>
      <c r="F136" s="644"/>
      <c r="G136" s="644"/>
      <c r="H136" s="644"/>
      <c r="I136" s="644"/>
    </row>
    <row r="137" spans="1:10" s="2" customFormat="1" ht="7.5" customHeight="1" x14ac:dyDescent="0.2">
      <c r="A137" s="366"/>
      <c r="B137" s="367"/>
      <c r="C137" s="729"/>
      <c r="D137" s="695"/>
      <c r="E137" s="695"/>
      <c r="F137" s="695"/>
      <c r="G137" s="695"/>
      <c r="H137" s="695"/>
      <c r="I137" s="695"/>
    </row>
    <row r="138" spans="1:10" s="1" customFormat="1" ht="24.95" customHeight="1" x14ac:dyDescent="0.2">
      <c r="A138" s="373"/>
      <c r="B138" s="368"/>
      <c r="C138" s="352" t="str">
        <f>C3</f>
        <v>Parâmetros</v>
      </c>
      <c r="D138" s="445"/>
      <c r="E138" s="653" t="str">
        <f>E3</f>
        <v>Dados dos parâmetros</v>
      </c>
      <c r="F138" s="653"/>
      <c r="G138" s="653"/>
      <c r="H138" s="653"/>
      <c r="I138" s="653"/>
    </row>
    <row r="139" spans="1:10" s="1" customFormat="1" ht="7.5" customHeight="1" x14ac:dyDescent="0.2">
      <c r="A139" s="373"/>
      <c r="B139" s="368"/>
      <c r="C139" s="136"/>
      <c r="D139" s="439"/>
      <c r="E139" s="47"/>
      <c r="F139" s="24"/>
      <c r="G139" s="24"/>
      <c r="H139" s="24"/>
      <c r="I139" s="24"/>
    </row>
    <row r="140" spans="1:10" s="2" customFormat="1" ht="219.95" customHeight="1" x14ac:dyDescent="0.2">
      <c r="A140" s="366"/>
      <c r="B140" s="386"/>
      <c r="C140" s="100" t="s">
        <v>151</v>
      </c>
      <c r="D140" s="39"/>
      <c r="E140" s="705" t="s">
        <v>320</v>
      </c>
      <c r="F140" s="706"/>
      <c r="G140" s="706"/>
      <c r="H140" s="706"/>
      <c r="I140" s="707"/>
      <c r="J140" s="579" t="s">
        <v>354</v>
      </c>
    </row>
    <row r="141" spans="1:10" s="2" customFormat="1" ht="7.5" customHeight="1" x14ac:dyDescent="0.2">
      <c r="A141" s="366"/>
      <c r="B141" s="386"/>
      <c r="C141" s="102"/>
      <c r="D141" s="16"/>
      <c r="E141" s="472"/>
      <c r="F141" s="471"/>
      <c r="G141" s="471"/>
      <c r="H141" s="471"/>
      <c r="I141" s="471"/>
    </row>
    <row r="142" spans="1:10" s="1" customFormat="1" ht="15" customHeight="1" x14ac:dyDescent="0.2">
      <c r="A142" s="373"/>
      <c r="B142" s="370"/>
      <c r="C142" s="474"/>
      <c r="D142" s="441"/>
      <c r="E142" s="77"/>
      <c r="F142" s="78"/>
      <c r="G142" s="78"/>
      <c r="H142" s="78"/>
      <c r="I142" s="78"/>
    </row>
    <row r="143" spans="1:10" s="3" customFormat="1" ht="24.95" customHeight="1" x14ac:dyDescent="0.2">
      <c r="A143" s="373"/>
      <c r="B143" s="368"/>
      <c r="C143" s="643" t="s">
        <v>284</v>
      </c>
      <c r="D143" s="644"/>
      <c r="E143" s="644"/>
      <c r="F143" s="644"/>
      <c r="G143" s="644"/>
      <c r="H143" s="644"/>
      <c r="I143" s="644"/>
      <c r="J143" s="569"/>
    </row>
    <row r="144" spans="1:10" s="3" customFormat="1" ht="7.5" customHeight="1" x14ac:dyDescent="0.2">
      <c r="A144" s="373"/>
      <c r="B144" s="370"/>
      <c r="C144" s="695"/>
      <c r="D144" s="695"/>
      <c r="E144" s="695"/>
      <c r="F144" s="695"/>
      <c r="G144" s="695"/>
      <c r="H144" s="695"/>
      <c r="I144" s="695"/>
      <c r="J144" s="569"/>
    </row>
    <row r="145" spans="1:10" s="3" customFormat="1" ht="24.95" customHeight="1" x14ac:dyDescent="0.2">
      <c r="A145" s="373"/>
      <c r="B145" s="369"/>
      <c r="C145" s="349" t="str">
        <f>C3</f>
        <v>Parâmetros</v>
      </c>
      <c r="D145" s="446"/>
      <c r="E145" s="646" t="str">
        <f>E3</f>
        <v>Dados dos parâmetros</v>
      </c>
      <c r="F145" s="646"/>
      <c r="G145" s="646"/>
      <c r="H145" s="646"/>
      <c r="I145" s="646"/>
      <c r="J145" s="569"/>
    </row>
    <row r="146" spans="1:10" s="3" customFormat="1" ht="7.5" customHeight="1" x14ac:dyDescent="0.2">
      <c r="A146" s="373"/>
      <c r="B146" s="370"/>
      <c r="C146" s="92"/>
      <c r="D146" s="66"/>
      <c r="E146" s="80"/>
      <c r="F146" s="66"/>
      <c r="G146" s="66"/>
      <c r="H146" s="66"/>
      <c r="I146" s="66"/>
      <c r="J146" s="569"/>
    </row>
    <row r="147" spans="1:10" s="3" customFormat="1" ht="249.95" customHeight="1" x14ac:dyDescent="0.2">
      <c r="A147" s="373"/>
      <c r="B147" s="370"/>
      <c r="C147" s="691" t="s">
        <v>166</v>
      </c>
      <c r="D147" s="66"/>
      <c r="E147" s="708"/>
      <c r="F147" s="709"/>
      <c r="G147" s="709"/>
      <c r="H147" s="709"/>
      <c r="I147" s="709"/>
      <c r="J147" s="582" t="s">
        <v>340</v>
      </c>
    </row>
    <row r="148" spans="1:10" s="3" customFormat="1" ht="45.75" customHeight="1" x14ac:dyDescent="0.2">
      <c r="A148" s="339"/>
      <c r="B148" s="340"/>
      <c r="C148" s="692"/>
      <c r="D148" s="66"/>
      <c r="E148" s="743" t="s">
        <v>337</v>
      </c>
      <c r="F148" s="744"/>
      <c r="G148" s="744"/>
      <c r="H148" s="744"/>
      <c r="I148" s="745"/>
      <c r="J148" s="569"/>
    </row>
    <row r="149" spans="1:10" s="53" customFormat="1" ht="15" customHeight="1" x14ac:dyDescent="0.2">
      <c r="A149" s="371"/>
      <c r="B149" s="16"/>
      <c r="C149" s="79"/>
      <c r="D149" s="79"/>
      <c r="E149" s="79"/>
      <c r="F149" s="79"/>
      <c r="G149" s="79"/>
      <c r="H149" s="79"/>
      <c r="I149" s="79"/>
    </row>
    <row r="150" spans="1:10" s="2" customFormat="1" ht="249.95" customHeight="1" x14ac:dyDescent="0.2">
      <c r="A150" s="341"/>
      <c r="B150" s="342"/>
      <c r="C150" s="691" t="s">
        <v>167</v>
      </c>
      <c r="D150" s="343"/>
      <c r="E150" s="654"/>
      <c r="F150" s="648"/>
      <c r="G150" s="648"/>
      <c r="H150" s="648"/>
      <c r="I150" s="648"/>
      <c r="J150" s="583" t="s">
        <v>355</v>
      </c>
    </row>
    <row r="151" spans="1:10" s="2" customFormat="1" ht="38.1" customHeight="1" x14ac:dyDescent="0.2">
      <c r="A151" s="366"/>
      <c r="B151" s="23"/>
      <c r="C151" s="702"/>
      <c r="D151" s="46"/>
      <c r="E151" s="748" t="s">
        <v>338</v>
      </c>
      <c r="F151" s="749"/>
      <c r="G151" s="749"/>
      <c r="H151" s="749"/>
      <c r="I151" s="750"/>
    </row>
    <row r="152" spans="1:10" s="2" customFormat="1" ht="15" customHeight="1" x14ac:dyDescent="0.2">
      <c r="A152" s="366"/>
      <c r="B152" s="23"/>
      <c r="C152" s="460"/>
      <c r="D152" s="19"/>
      <c r="E152" s="464"/>
      <c r="F152" s="456"/>
      <c r="G152" s="456"/>
      <c r="H152" s="456"/>
      <c r="I152" s="456"/>
    </row>
    <row r="153" spans="1:10" s="2" customFormat="1" ht="24.95" customHeight="1" x14ac:dyDescent="0.2">
      <c r="A153" s="478"/>
      <c r="B153" s="384"/>
      <c r="C153" s="647" t="s">
        <v>306</v>
      </c>
      <c r="D153" s="647"/>
      <c r="E153" s="647"/>
      <c r="F153" s="647"/>
      <c r="G153" s="647"/>
      <c r="H153" s="647"/>
      <c r="I153" s="647"/>
    </row>
    <row r="154" spans="1:10" s="52" customFormat="1" ht="7.5" customHeight="1" x14ac:dyDescent="0.2">
      <c r="A154" s="479"/>
      <c r="B154" s="480"/>
      <c r="C154" s="648"/>
      <c r="D154" s="648"/>
      <c r="E154" s="648"/>
      <c r="F154" s="648"/>
      <c r="G154" s="648"/>
      <c r="H154" s="648"/>
      <c r="I154" s="648"/>
    </row>
    <row r="155" spans="1:10" s="2" customFormat="1" ht="24.95" customHeight="1" x14ac:dyDescent="0.2">
      <c r="A155" s="341"/>
      <c r="B155" s="342"/>
      <c r="C155" s="459" t="str">
        <f>C3</f>
        <v>Parâmetros</v>
      </c>
      <c r="D155" s="460"/>
      <c r="E155" s="653" t="s">
        <v>295</v>
      </c>
      <c r="F155" s="653"/>
      <c r="G155" s="653"/>
      <c r="H155" s="653"/>
      <c r="I155" s="653"/>
    </row>
    <row r="156" spans="1:10" s="2" customFormat="1" ht="15" customHeight="1" x14ac:dyDescent="0.2">
      <c r="A156" s="373"/>
      <c r="B156" s="12"/>
      <c r="C156" s="334"/>
      <c r="D156" s="46"/>
      <c r="E156" s="654"/>
      <c r="F156" s="648"/>
      <c r="G156" s="648"/>
      <c r="H156" s="648"/>
      <c r="I156" s="648"/>
    </row>
    <row r="157" spans="1:10" s="2" customFormat="1" ht="399.95" customHeight="1" x14ac:dyDescent="0.2">
      <c r="A157" s="339"/>
      <c r="B157" s="386"/>
      <c r="C157" s="481" t="s">
        <v>290</v>
      </c>
      <c r="D157" s="46"/>
      <c r="E157" s="654"/>
      <c r="F157" s="648"/>
      <c r="G157" s="648"/>
      <c r="H157" s="648"/>
      <c r="I157" s="648"/>
    </row>
    <row r="158" spans="1:10" s="52" customFormat="1" ht="22.5" customHeight="1" x14ac:dyDescent="0.2">
      <c r="A158" s="371"/>
      <c r="B158" s="19"/>
      <c r="C158" s="476"/>
      <c r="D158" s="19"/>
      <c r="E158" s="477" t="s">
        <v>312</v>
      </c>
      <c r="F158" s="476"/>
      <c r="G158" s="476"/>
      <c r="H158" s="476"/>
      <c r="I158" s="476"/>
    </row>
    <row r="159" spans="1:10" s="52" customFormat="1" ht="22.5" customHeight="1" x14ac:dyDescent="0.2">
      <c r="A159" s="371"/>
      <c r="B159" s="19"/>
      <c r="C159" s="662" t="e">
        <f>#REF!</f>
        <v>#REF!</v>
      </c>
      <c r="D159" s="663"/>
      <c r="E159" s="663"/>
      <c r="F159" s="663"/>
      <c r="G159" s="663"/>
      <c r="H159" s="663"/>
      <c r="I159" s="663"/>
    </row>
    <row r="160" spans="1:10" s="52" customFormat="1" ht="7.5" customHeight="1" x14ac:dyDescent="0.2">
      <c r="A160" s="371"/>
      <c r="B160" s="19"/>
      <c r="C160" s="486"/>
      <c r="D160" s="487"/>
      <c r="E160" s="487"/>
      <c r="F160" s="487"/>
      <c r="G160" s="487"/>
      <c r="H160" s="487"/>
      <c r="I160" s="487"/>
    </row>
    <row r="161" spans="1:10" s="52" customFormat="1" ht="180" customHeight="1" x14ac:dyDescent="0.2">
      <c r="A161" s="371"/>
      <c r="B161" s="19"/>
      <c r="C161" s="752" t="s">
        <v>319</v>
      </c>
      <c r="D161" s="753"/>
      <c r="E161" s="753"/>
      <c r="F161" s="753"/>
      <c r="G161" s="753"/>
      <c r="H161" s="753"/>
      <c r="I161" s="753"/>
    </row>
    <row r="162" spans="1:10" s="52" customFormat="1" ht="7.5" customHeight="1" x14ac:dyDescent="0.2">
      <c r="A162" s="371"/>
      <c r="B162" s="19"/>
      <c r="C162" s="697"/>
      <c r="D162" s="698"/>
      <c r="E162" s="698"/>
      <c r="F162" s="698"/>
      <c r="G162" s="698"/>
      <c r="H162" s="698"/>
      <c r="I162" s="698"/>
    </row>
    <row r="163" spans="1:10" s="2" customFormat="1" ht="24.95" customHeight="1" x14ac:dyDescent="0.2">
      <c r="A163" s="482"/>
      <c r="B163" s="388"/>
      <c r="C163" s="658" t="s">
        <v>286</v>
      </c>
      <c r="D163" s="658"/>
      <c r="E163" s="658"/>
      <c r="F163" s="658"/>
      <c r="G163" s="658"/>
      <c r="H163" s="658"/>
      <c r="I163" s="658"/>
    </row>
    <row r="164" spans="1:10" s="2" customFormat="1" ht="7.5" customHeight="1" x14ac:dyDescent="0.2">
      <c r="A164" s="373"/>
      <c r="B164" s="12"/>
      <c r="C164" s="26"/>
      <c r="D164" s="26"/>
      <c r="E164" s="26"/>
      <c r="F164" s="26"/>
      <c r="G164" s="26"/>
      <c r="H164" s="26"/>
      <c r="I164" s="26"/>
    </row>
    <row r="165" spans="1:10" s="2" customFormat="1" ht="24.95" customHeight="1" x14ac:dyDescent="0.2">
      <c r="A165" s="373"/>
      <c r="B165" s="12"/>
      <c r="C165" s="349" t="str">
        <f>C3</f>
        <v>Parâmetros</v>
      </c>
      <c r="D165" s="446"/>
      <c r="E165" s="646" t="str">
        <f>E3</f>
        <v>Dados dos parâmetros</v>
      </c>
      <c r="F165" s="646"/>
      <c r="G165" s="646"/>
      <c r="H165" s="646"/>
      <c r="I165" s="646"/>
    </row>
    <row r="166" spans="1:10" s="2" customFormat="1" ht="7.5" customHeight="1" x14ac:dyDescent="0.2">
      <c r="A166" s="366"/>
      <c r="B166" s="23"/>
      <c r="C166" s="107"/>
      <c r="D166" s="62"/>
      <c r="E166" s="81"/>
      <c r="F166" s="82"/>
      <c r="G166" s="82"/>
      <c r="H166" s="82"/>
      <c r="I166" s="82"/>
    </row>
    <row r="167" spans="1:10" s="1" customFormat="1" ht="219.95" customHeight="1" x14ac:dyDescent="0.2">
      <c r="A167" s="373"/>
      <c r="B167" s="23"/>
      <c r="C167" s="97" t="s">
        <v>142</v>
      </c>
      <c r="D167" s="19"/>
      <c r="E167" s="712"/>
      <c r="F167" s="713"/>
      <c r="G167" s="713"/>
      <c r="H167" s="713"/>
      <c r="I167" s="713"/>
      <c r="J167" s="579" t="s">
        <v>363</v>
      </c>
    </row>
    <row r="168" spans="1:10" s="1" customFormat="1" ht="7.5" customHeight="1" x14ac:dyDescent="0.2">
      <c r="A168" s="373"/>
      <c r="B168" s="12"/>
      <c r="C168" s="136"/>
      <c r="D168" s="19"/>
      <c r="E168" s="137"/>
      <c r="F168" s="137"/>
      <c r="G168" s="364"/>
      <c r="H168" s="137"/>
      <c r="I168" s="137"/>
    </row>
    <row r="169" spans="1:10" s="1" customFormat="1" ht="219.95" customHeight="1" x14ac:dyDescent="0.2">
      <c r="A169" s="373"/>
      <c r="B169" s="12"/>
      <c r="C169" s="97" t="s">
        <v>278</v>
      </c>
      <c r="D169" s="19"/>
      <c r="E169" s="682"/>
      <c r="F169" s="682"/>
      <c r="G169" s="682"/>
      <c r="H169" s="682"/>
      <c r="I169" s="682"/>
      <c r="J169" s="589" t="s">
        <v>356</v>
      </c>
    </row>
    <row r="170" spans="1:10" s="1" customFormat="1" ht="7.5" customHeight="1" x14ac:dyDescent="0.2">
      <c r="A170" s="373"/>
      <c r="B170" s="12"/>
      <c r="C170" s="136"/>
      <c r="D170" s="19"/>
      <c r="E170" s="137"/>
      <c r="F170" s="137"/>
      <c r="G170" s="364"/>
      <c r="H170" s="137"/>
      <c r="I170" s="137"/>
      <c r="J170" s="589"/>
    </row>
    <row r="171" spans="1:10" s="1" customFormat="1" ht="219.95" customHeight="1" x14ac:dyDescent="0.2">
      <c r="A171" s="373"/>
      <c r="B171" s="12"/>
      <c r="C171" s="97" t="s">
        <v>279</v>
      </c>
      <c r="D171" s="19"/>
      <c r="E171" s="682"/>
      <c r="F171" s="682"/>
      <c r="G171" s="682"/>
      <c r="H171" s="682"/>
      <c r="I171" s="682"/>
      <c r="J171" s="593" t="s">
        <v>380</v>
      </c>
    </row>
    <row r="172" spans="1:10" s="1" customFormat="1" ht="7.5" customHeight="1" x14ac:dyDescent="0.2">
      <c r="A172" s="373"/>
      <c r="B172" s="12"/>
      <c r="C172" s="136"/>
      <c r="D172" s="19"/>
      <c r="E172" s="137"/>
      <c r="F172" s="137"/>
      <c r="G172" s="364"/>
      <c r="H172" s="137"/>
      <c r="I172" s="137"/>
    </row>
    <row r="173" spans="1:10" s="1" customFormat="1" ht="232.5" customHeight="1" x14ac:dyDescent="0.2">
      <c r="A173" s="373"/>
      <c r="B173" s="23"/>
      <c r="C173" s="97" t="s">
        <v>144</v>
      </c>
      <c r="D173" s="19"/>
      <c r="E173" s="708"/>
      <c r="F173" s="709"/>
      <c r="G173" s="709"/>
      <c r="H173" s="709"/>
      <c r="I173" s="709"/>
      <c r="J173" s="584" t="s">
        <v>357</v>
      </c>
    </row>
    <row r="174" spans="1:10" s="1" customFormat="1" ht="7.5" customHeight="1" x14ac:dyDescent="0.2">
      <c r="A174" s="373"/>
      <c r="B174" s="23"/>
      <c r="C174" s="96"/>
      <c r="D174" s="19"/>
      <c r="E174" s="67"/>
      <c r="F174" s="67"/>
      <c r="G174" s="67"/>
      <c r="H174" s="67"/>
      <c r="I174" s="67"/>
    </row>
    <row r="175" spans="1:10" s="1" customFormat="1" ht="24.95" customHeight="1" x14ac:dyDescent="0.2">
      <c r="A175" s="373"/>
      <c r="B175" s="23"/>
      <c r="C175" s="658" t="s">
        <v>309</v>
      </c>
      <c r="D175" s="658"/>
      <c r="E175" s="658"/>
      <c r="F175" s="658"/>
      <c r="G175" s="658"/>
      <c r="H175" s="658"/>
      <c r="I175" s="658"/>
    </row>
    <row r="176" spans="1:10" s="1" customFormat="1" ht="7.5" customHeight="1" x14ac:dyDescent="0.2">
      <c r="A176" s="373"/>
      <c r="B176" s="23"/>
      <c r="C176" s="14"/>
      <c r="D176" s="19"/>
      <c r="E176" s="120"/>
      <c r="F176" s="120"/>
      <c r="G176" s="120"/>
      <c r="H176" s="120"/>
      <c r="I176" s="120"/>
    </row>
    <row r="177" spans="1:10" s="1" customFormat="1" ht="24.95" customHeight="1" x14ac:dyDescent="0.2">
      <c r="A177" s="373"/>
      <c r="B177" s="23"/>
      <c r="C177" s="349" t="str">
        <f>C3</f>
        <v>Parâmetros</v>
      </c>
      <c r="D177" s="446"/>
      <c r="E177" s="646" t="str">
        <f>E3</f>
        <v>Dados dos parâmetros</v>
      </c>
      <c r="F177" s="646"/>
      <c r="G177" s="646"/>
      <c r="H177" s="646"/>
      <c r="I177" s="646"/>
    </row>
    <row r="178" spans="1:10" s="1" customFormat="1" ht="7.5" customHeight="1" x14ac:dyDescent="0.2">
      <c r="A178" s="373"/>
      <c r="B178" s="12"/>
      <c r="C178" s="136"/>
      <c r="D178" s="443"/>
      <c r="E178" s="87"/>
      <c r="F178" s="87"/>
      <c r="G178" s="363"/>
      <c r="H178" s="87"/>
      <c r="I178" s="87"/>
    </row>
    <row r="179" spans="1:10" s="1" customFormat="1" ht="219.95" customHeight="1" x14ac:dyDescent="0.2">
      <c r="A179" s="373"/>
      <c r="B179" s="23"/>
      <c r="C179" s="97" t="s">
        <v>146</v>
      </c>
      <c r="D179" s="19"/>
      <c r="E179" s="708"/>
      <c r="F179" s="709"/>
      <c r="G179" s="709"/>
      <c r="H179" s="709"/>
      <c r="I179" s="710"/>
      <c r="J179" s="766" t="s">
        <v>341</v>
      </c>
    </row>
    <row r="180" spans="1:10" s="1" customFormat="1" ht="7.5" customHeight="1" x14ac:dyDescent="0.2">
      <c r="A180" s="373"/>
      <c r="B180" s="23"/>
      <c r="C180" s="96"/>
      <c r="D180" s="46"/>
      <c r="E180" s="68"/>
      <c r="F180" s="68"/>
      <c r="G180" s="68"/>
      <c r="H180" s="68"/>
      <c r="I180" s="68"/>
      <c r="J180" s="767"/>
    </row>
    <row r="181" spans="1:10" s="2" customFormat="1" ht="219.95" customHeight="1" x14ac:dyDescent="0.2">
      <c r="A181" s="366"/>
      <c r="B181" s="368"/>
      <c r="C181" s="97" t="s">
        <v>225</v>
      </c>
      <c r="D181" s="69"/>
      <c r="E181" s="708"/>
      <c r="F181" s="709"/>
      <c r="G181" s="709"/>
      <c r="H181" s="709"/>
      <c r="I181" s="710"/>
      <c r="J181" s="767"/>
    </row>
    <row r="182" spans="1:10" s="1" customFormat="1" ht="7.5" customHeight="1" x14ac:dyDescent="0.2">
      <c r="A182" s="373"/>
      <c r="B182" s="368"/>
      <c r="C182" s="136"/>
      <c r="D182" s="48"/>
      <c r="E182" s="62"/>
      <c r="F182" s="62"/>
      <c r="G182" s="24"/>
      <c r="H182" s="24"/>
      <c r="I182" s="62"/>
      <c r="J182" s="767"/>
    </row>
    <row r="183" spans="1:10" s="2" customFormat="1" ht="219.95" customHeight="1" x14ac:dyDescent="0.2">
      <c r="A183" s="366"/>
      <c r="B183" s="368"/>
      <c r="C183" s="115" t="s">
        <v>226</v>
      </c>
      <c r="D183" s="69"/>
      <c r="E183" s="708"/>
      <c r="F183" s="709"/>
      <c r="G183" s="709"/>
      <c r="H183" s="709"/>
      <c r="I183" s="710"/>
      <c r="J183" s="768"/>
    </row>
    <row r="184" spans="1:10" s="2" customFormat="1" ht="7.5" customHeight="1" x14ac:dyDescent="0.2">
      <c r="A184" s="366"/>
      <c r="B184" s="368"/>
      <c r="C184" s="116"/>
      <c r="D184" s="58"/>
      <c r="E184" s="25"/>
      <c r="F184" s="70"/>
      <c r="G184" s="70"/>
      <c r="H184" s="70"/>
      <c r="I184" s="71"/>
    </row>
    <row r="185" spans="1:10" s="2" customFormat="1" ht="219.95" customHeight="1" x14ac:dyDescent="0.2">
      <c r="A185" s="7"/>
      <c r="B185" s="384"/>
      <c r="C185" s="97" t="s">
        <v>217</v>
      </c>
      <c r="D185" s="19"/>
      <c r="E185" s="708"/>
      <c r="F185" s="709"/>
      <c r="G185" s="709"/>
      <c r="H185" s="709"/>
      <c r="I185" s="710"/>
      <c r="J185" s="585" t="s">
        <v>358</v>
      </c>
    </row>
    <row r="186" spans="1:10" s="2" customFormat="1" ht="7.5" customHeight="1" x14ac:dyDescent="0.2">
      <c r="A186" s="8"/>
      <c r="B186" s="385"/>
      <c r="C186" s="136"/>
      <c r="D186" s="19"/>
      <c r="E186" s="121"/>
      <c r="F186" s="121"/>
      <c r="G186" s="121"/>
      <c r="H186" s="121"/>
      <c r="I186" s="121"/>
    </row>
    <row r="187" spans="1:10" s="2" customFormat="1" ht="23.25" customHeight="1" x14ac:dyDescent="0.2">
      <c r="A187" s="7"/>
      <c r="B187" s="385"/>
      <c r="C187" s="643" t="s">
        <v>287</v>
      </c>
      <c r="D187" s="644"/>
      <c r="E187" s="644"/>
      <c r="F187" s="644"/>
      <c r="G187" s="644"/>
      <c r="H187" s="644"/>
      <c r="I187" s="644"/>
    </row>
    <row r="188" spans="1:10" s="2" customFormat="1" ht="7.5" customHeight="1" x14ac:dyDescent="0.2">
      <c r="A188" s="7"/>
      <c r="B188" s="385"/>
      <c r="C188" s="695"/>
      <c r="D188" s="695"/>
      <c r="E188" s="695"/>
      <c r="F188" s="695"/>
      <c r="G188" s="695"/>
      <c r="H188" s="695"/>
      <c r="I188" s="695"/>
    </row>
    <row r="189" spans="1:10" s="2" customFormat="1" ht="21.75" customHeight="1" x14ac:dyDescent="0.2">
      <c r="A189" s="7"/>
      <c r="B189" s="385"/>
      <c r="C189" s="349" t="str">
        <f>C3</f>
        <v>Parâmetros</v>
      </c>
      <c r="D189" s="446"/>
      <c r="E189" s="646" t="str">
        <f>E3</f>
        <v>Dados dos parâmetros</v>
      </c>
      <c r="F189" s="646"/>
      <c r="G189" s="646"/>
      <c r="H189" s="646"/>
      <c r="I189" s="646"/>
    </row>
    <row r="190" spans="1:10" s="1" customFormat="1" ht="7.5" customHeight="1" x14ac:dyDescent="0.2">
      <c r="A190" s="373"/>
      <c r="B190" s="389"/>
      <c r="C190" s="675"/>
      <c r="D190" s="675"/>
      <c r="E190" s="675"/>
      <c r="F190" s="675"/>
      <c r="G190" s="675"/>
      <c r="H190" s="675"/>
      <c r="I190" s="675"/>
    </row>
    <row r="191" spans="1:10" s="1" customFormat="1" ht="180" customHeight="1" x14ac:dyDescent="0.2">
      <c r="A191" s="373"/>
      <c r="B191" s="372"/>
      <c r="C191" s="100" t="s">
        <v>147</v>
      </c>
      <c r="D191" s="438"/>
      <c r="E191" s="640"/>
      <c r="F191" s="640"/>
      <c r="G191" s="640"/>
      <c r="H191" s="640"/>
      <c r="I191" s="640"/>
      <c r="J191" s="766" t="s">
        <v>359</v>
      </c>
    </row>
    <row r="192" spans="1:10" s="1" customFormat="1" ht="76.5" customHeight="1" x14ac:dyDescent="0.2">
      <c r="A192" s="373"/>
      <c r="B192" s="372"/>
      <c r="C192" s="104"/>
      <c r="D192" s="438"/>
      <c r="E192" s="640"/>
      <c r="F192" s="640"/>
      <c r="G192" s="640"/>
      <c r="H192" s="640"/>
      <c r="I192" s="728"/>
      <c r="J192" s="768"/>
    </row>
    <row r="193" spans="1:10" s="1" customFormat="1" ht="409.5" customHeight="1" x14ac:dyDescent="0.2">
      <c r="A193" s="373"/>
      <c r="B193" s="372"/>
      <c r="C193" s="135"/>
      <c r="D193" s="438"/>
      <c r="E193" s="75"/>
      <c r="F193" s="75"/>
      <c r="G193" s="360"/>
      <c r="H193" s="75"/>
      <c r="I193" s="75"/>
      <c r="J193" s="773" t="s">
        <v>381</v>
      </c>
    </row>
    <row r="194" spans="1:10" s="1" customFormat="1" ht="24.95" customHeight="1" x14ac:dyDescent="0.2">
      <c r="A194" s="373"/>
      <c r="B194" s="23"/>
      <c r="C194" s="643" t="s">
        <v>61</v>
      </c>
      <c r="D194" s="644"/>
      <c r="E194" s="644"/>
      <c r="F194" s="644"/>
      <c r="G194" s="644"/>
      <c r="H194" s="644"/>
      <c r="I194" s="644"/>
    </row>
    <row r="195" spans="1:10" s="1" customFormat="1" ht="7.5" customHeight="1" x14ac:dyDescent="0.2">
      <c r="A195" s="373"/>
      <c r="B195" s="23"/>
      <c r="C195" s="642"/>
      <c r="D195" s="642"/>
      <c r="E195" s="642"/>
      <c r="F195" s="642"/>
      <c r="G195" s="642"/>
      <c r="H195" s="642"/>
      <c r="I195" s="642"/>
    </row>
    <row r="196" spans="1:10" s="1" customFormat="1" ht="24.95" customHeight="1" x14ac:dyDescent="0.2">
      <c r="A196" s="373"/>
      <c r="B196" s="23"/>
      <c r="C196" s="349" t="str">
        <f>C3</f>
        <v>Parâmetros</v>
      </c>
      <c r="D196" s="446"/>
      <c r="E196" s="646" t="str">
        <f>E3</f>
        <v>Dados dos parâmetros</v>
      </c>
      <c r="F196" s="646"/>
      <c r="G196" s="646"/>
      <c r="H196" s="646"/>
      <c r="I196" s="646"/>
    </row>
    <row r="197" spans="1:10" s="1" customFormat="1" ht="7.5" customHeight="1" x14ac:dyDescent="0.2">
      <c r="A197" s="373"/>
      <c r="B197" s="23"/>
      <c r="C197" s="117"/>
      <c r="D197" s="64"/>
      <c r="E197" s="639"/>
      <c r="F197" s="640"/>
      <c r="G197" s="640"/>
      <c r="H197" s="640"/>
      <c r="I197" s="640"/>
    </row>
    <row r="198" spans="1:10" s="1" customFormat="1" ht="220.5" customHeight="1" x14ac:dyDescent="0.2">
      <c r="A198" s="373"/>
      <c r="B198" s="368"/>
      <c r="C198" s="97" t="s">
        <v>149</v>
      </c>
      <c r="D198" s="37"/>
      <c r="E198" s="660"/>
      <c r="F198" s="661"/>
      <c r="G198" s="661"/>
      <c r="H198" s="661"/>
      <c r="I198" s="661"/>
      <c r="J198" s="586" t="s">
        <v>360</v>
      </c>
    </row>
    <row r="199" spans="1:10" s="1" customFormat="1" ht="7.5" customHeight="1" x14ac:dyDescent="0.2">
      <c r="A199" s="373"/>
      <c r="B199" s="368"/>
      <c r="C199" s="648"/>
      <c r="D199" s="648"/>
      <c r="E199" s="648"/>
      <c r="F199" s="648"/>
      <c r="G199" s="648"/>
      <c r="H199" s="648"/>
      <c r="I199" s="746"/>
    </row>
    <row r="200" spans="1:10" s="1" customFormat="1" ht="180" customHeight="1" x14ac:dyDescent="0.2">
      <c r="A200" s="373"/>
      <c r="B200" s="370"/>
      <c r="C200" s="100" t="s">
        <v>239</v>
      </c>
      <c r="D200" s="443"/>
      <c r="E200" s="648"/>
      <c r="F200" s="648"/>
      <c r="G200" s="648"/>
      <c r="H200" s="648"/>
      <c r="I200" s="648"/>
      <c r="J200" s="586" t="s">
        <v>382</v>
      </c>
    </row>
    <row r="201" spans="1:10" s="1" customFormat="1" ht="85.5" customHeight="1" x14ac:dyDescent="0.2">
      <c r="A201" s="373"/>
      <c r="B201" s="370"/>
      <c r="C201" s="648"/>
      <c r="D201" s="648"/>
      <c r="E201" s="648"/>
      <c r="F201" s="648"/>
      <c r="G201" s="648"/>
      <c r="H201" s="648"/>
      <c r="I201" s="746"/>
    </row>
    <row r="202" spans="1:10" s="1" customFormat="1" ht="7.5" customHeight="1" x14ac:dyDescent="0.2">
      <c r="A202" s="373"/>
      <c r="B202" s="368"/>
      <c r="C202" s="648"/>
      <c r="D202" s="648"/>
      <c r="E202" s="648"/>
      <c r="F202" s="648"/>
      <c r="G202" s="648"/>
      <c r="H202" s="648"/>
      <c r="I202" s="648"/>
    </row>
    <row r="203" spans="1:10" s="1" customFormat="1" ht="24.95" customHeight="1" x14ac:dyDescent="0.2">
      <c r="A203" s="373"/>
      <c r="B203" s="368"/>
      <c r="C203" s="647" t="s">
        <v>245</v>
      </c>
      <c r="D203" s="647"/>
      <c r="E203" s="647"/>
      <c r="F203" s="647"/>
      <c r="G203" s="647"/>
      <c r="H203" s="647"/>
      <c r="I203" s="647"/>
    </row>
    <row r="204" spans="1:10" s="1" customFormat="1" ht="7.5" customHeight="1" x14ac:dyDescent="0.2">
      <c r="A204" s="373"/>
      <c r="B204" s="368"/>
      <c r="C204" s="648"/>
      <c r="D204" s="648"/>
      <c r="E204" s="648"/>
      <c r="F204" s="648"/>
      <c r="G204" s="648"/>
      <c r="H204" s="648"/>
      <c r="I204" s="648"/>
    </row>
    <row r="205" spans="1:10" s="1" customFormat="1" ht="24.95" customHeight="1" x14ac:dyDescent="0.2">
      <c r="A205" s="373"/>
      <c r="B205" s="368"/>
      <c r="C205" s="349" t="str">
        <f>C3</f>
        <v>Parâmetros</v>
      </c>
      <c r="E205" s="653" t="str">
        <f>E3</f>
        <v>Dados dos parâmetros</v>
      </c>
      <c r="F205" s="653"/>
      <c r="G205" s="653"/>
      <c r="H205" s="653"/>
      <c r="I205" s="653"/>
    </row>
    <row r="206" spans="1:10" s="1" customFormat="1" ht="7.5" customHeight="1" x14ac:dyDescent="0.2">
      <c r="A206" s="373"/>
      <c r="B206" s="368"/>
      <c r="C206" s="301"/>
      <c r="D206" s="16"/>
      <c r="E206" s="671"/>
      <c r="F206" s="671"/>
      <c r="G206" s="671"/>
      <c r="H206" s="671"/>
      <c r="I206" s="671"/>
    </row>
    <row r="207" spans="1:10" s="1" customFormat="1" ht="180" customHeight="1" x14ac:dyDescent="0.2">
      <c r="A207" s="373"/>
      <c r="B207" s="368"/>
      <c r="C207" s="100" t="s">
        <v>227</v>
      </c>
      <c r="D207" s="16"/>
      <c r="E207" s="705" t="s">
        <v>320</v>
      </c>
      <c r="F207" s="706"/>
      <c r="G207" s="706"/>
      <c r="H207" s="706"/>
      <c r="I207" s="707"/>
      <c r="J207" s="586" t="s">
        <v>383</v>
      </c>
    </row>
    <row r="208" spans="1:10" s="1" customFormat="1" ht="15.75" customHeight="1" x14ac:dyDescent="0.2">
      <c r="A208" s="373"/>
      <c r="B208" s="368"/>
      <c r="C208" s="301"/>
      <c r="D208" s="16"/>
      <c r="E208" s="671"/>
      <c r="F208" s="671"/>
      <c r="G208" s="671"/>
      <c r="H208" s="671"/>
      <c r="I208" s="747"/>
    </row>
    <row r="209" spans="1:10" s="1" customFormat="1" ht="180" customHeight="1" x14ac:dyDescent="0.2">
      <c r="A209" s="373"/>
      <c r="B209" s="368"/>
      <c r="C209" s="100" t="s">
        <v>228</v>
      </c>
      <c r="D209" s="16"/>
      <c r="E209" s="705" t="s">
        <v>320</v>
      </c>
      <c r="F209" s="706"/>
      <c r="G209" s="706"/>
      <c r="H209" s="706"/>
      <c r="I209" s="707"/>
    </row>
    <row r="210" spans="1:10" s="1" customFormat="1" ht="15.75" customHeight="1" x14ac:dyDescent="0.2">
      <c r="A210" s="373"/>
      <c r="B210" s="368"/>
      <c r="C210" s="300"/>
      <c r="D210" s="16"/>
      <c r="E210" s="671"/>
      <c r="F210" s="671"/>
      <c r="G210" s="671"/>
      <c r="H210" s="671"/>
      <c r="I210" s="747"/>
    </row>
    <row r="211" spans="1:10" s="1" customFormat="1" ht="180" customHeight="1" x14ac:dyDescent="0.2">
      <c r="A211" s="373"/>
      <c r="B211" s="368"/>
      <c r="C211" s="100" t="s">
        <v>150</v>
      </c>
      <c r="D211" s="16"/>
      <c r="E211" s="686" t="s">
        <v>320</v>
      </c>
      <c r="F211" s="687"/>
      <c r="G211" s="687"/>
      <c r="H211" s="687"/>
      <c r="I211" s="688"/>
      <c r="J211" s="567" t="s">
        <v>342</v>
      </c>
    </row>
    <row r="212" spans="1:10" s="1" customFormat="1" ht="15.75" customHeight="1" x14ac:dyDescent="0.2">
      <c r="A212" s="373"/>
      <c r="B212" s="368"/>
      <c r="C212" s="648"/>
      <c r="D212" s="648"/>
      <c r="E212" s="648"/>
      <c r="F212" s="648"/>
      <c r="G212" s="648"/>
      <c r="H212" s="648"/>
      <c r="I212" s="751"/>
    </row>
    <row r="213" spans="1:10" s="1" customFormat="1" ht="7.5" customHeight="1" x14ac:dyDescent="0.2">
      <c r="A213" s="373"/>
      <c r="B213" s="368"/>
      <c r="C213" s="648"/>
      <c r="D213" s="648"/>
      <c r="E213" s="648"/>
      <c r="F213" s="648"/>
      <c r="G213" s="648"/>
      <c r="H213" s="648"/>
      <c r="I213" s="648"/>
    </row>
    <row r="214" spans="1:10" s="1" customFormat="1" ht="24.95" customHeight="1" x14ac:dyDescent="0.2">
      <c r="A214" s="373"/>
      <c r="B214" s="23"/>
      <c r="C214" s="647" t="s">
        <v>247</v>
      </c>
      <c r="D214" s="647"/>
      <c r="E214" s="647"/>
      <c r="F214" s="647"/>
      <c r="G214" s="647"/>
      <c r="H214" s="647"/>
      <c r="I214" s="647"/>
    </row>
    <row r="215" spans="1:10" s="1" customFormat="1" ht="7.5" customHeight="1" x14ac:dyDescent="0.2">
      <c r="A215" s="373"/>
      <c r="B215" s="23"/>
      <c r="C215" s="685"/>
      <c r="D215" s="685"/>
      <c r="E215" s="685"/>
      <c r="F215" s="685"/>
      <c r="G215" s="685"/>
      <c r="H215" s="685"/>
      <c r="I215" s="685"/>
    </row>
    <row r="216" spans="1:10" s="1" customFormat="1" ht="24.95" customHeight="1" x14ac:dyDescent="0.2">
      <c r="A216" s="373"/>
      <c r="B216" s="23"/>
      <c r="C216" s="349" t="str">
        <f>C3</f>
        <v>Parâmetros</v>
      </c>
      <c r="D216" s="42"/>
      <c r="E216" s="715" t="str">
        <f>E3</f>
        <v>Dados dos parâmetros</v>
      </c>
      <c r="F216" s="715"/>
      <c r="G216" s="715"/>
      <c r="H216" s="715"/>
      <c r="I216" s="715"/>
    </row>
    <row r="217" spans="1:10" s="1" customFormat="1" ht="7.5" customHeight="1" x14ac:dyDescent="0.2">
      <c r="A217" s="373"/>
      <c r="B217" s="23"/>
      <c r="C217" s="674"/>
      <c r="D217" s="675"/>
      <c r="E217" s="675"/>
      <c r="F217" s="675"/>
      <c r="G217" s="675"/>
      <c r="H217" s="675"/>
      <c r="I217" s="675"/>
    </row>
    <row r="218" spans="1:10" s="1" customFormat="1" ht="180" customHeight="1" x14ac:dyDescent="0.2">
      <c r="A218" s="366"/>
      <c r="B218" s="384"/>
      <c r="C218" s="97" t="s">
        <v>238</v>
      </c>
      <c r="D218" s="39"/>
      <c r="E218" s="716"/>
      <c r="F218" s="716"/>
      <c r="G218" s="716"/>
      <c r="H218" s="716"/>
      <c r="I218" s="717"/>
      <c r="J218" s="763" t="s">
        <v>384</v>
      </c>
    </row>
    <row r="219" spans="1:10" s="1" customFormat="1" ht="18.600000000000001" customHeight="1" x14ac:dyDescent="0.2">
      <c r="A219" s="366"/>
      <c r="B219" s="385"/>
      <c r="C219" s="93"/>
      <c r="D219" s="74"/>
      <c r="E219" s="703"/>
      <c r="F219" s="704"/>
      <c r="G219" s="704"/>
      <c r="H219" s="704"/>
      <c r="I219" s="704"/>
      <c r="J219" s="764"/>
    </row>
    <row r="220" spans="1:10" s="1" customFormat="1" ht="228.6" customHeight="1" x14ac:dyDescent="0.2">
      <c r="A220" s="366"/>
      <c r="B220" s="342"/>
      <c r="C220" s="97" t="s">
        <v>310</v>
      </c>
      <c r="D220" s="43"/>
      <c r="E220" s="730"/>
      <c r="F220" s="730"/>
      <c r="G220" s="730"/>
      <c r="H220" s="730"/>
      <c r="I220" s="730"/>
      <c r="J220" s="764"/>
    </row>
    <row r="221" spans="1:10" s="1" customFormat="1" ht="7.15" hidden="1" customHeight="1" x14ac:dyDescent="0.2">
      <c r="A221" s="366"/>
      <c r="B221" s="368"/>
      <c r="C221" s="91"/>
      <c r="D221" s="293"/>
      <c r="E221" s="348"/>
      <c r="F221" s="348"/>
      <c r="G221" s="359"/>
      <c r="H221" s="348"/>
      <c r="I221" s="348"/>
      <c r="J221" s="765"/>
    </row>
    <row r="222" spans="1:10" s="3" customFormat="1" ht="24.6" hidden="1" customHeight="1" x14ac:dyDescent="0.2">
      <c r="C222" s="499"/>
      <c r="D222" s="72"/>
      <c r="J222" s="569"/>
    </row>
    <row r="223" spans="1:10" s="3" customFormat="1" ht="30" customHeight="1" x14ac:dyDescent="0.2">
      <c r="C223" s="718" t="s">
        <v>168</v>
      </c>
      <c r="D223" s="72"/>
      <c r="E223" s="483">
        <v>2007</v>
      </c>
      <c r="F223" s="483">
        <v>2008</v>
      </c>
      <c r="G223" s="483">
        <v>2009</v>
      </c>
      <c r="H223" s="483">
        <v>2010</v>
      </c>
      <c r="I223" s="483">
        <v>2011</v>
      </c>
      <c r="J223" s="569"/>
    </row>
    <row r="224" spans="1:10" s="3" customFormat="1" ht="120" customHeight="1" x14ac:dyDescent="0.2">
      <c r="C224" s="719"/>
      <c r="D224" s="39"/>
      <c r="E224" s="561">
        <v>56</v>
      </c>
      <c r="F224" s="561">
        <v>56</v>
      </c>
      <c r="G224" s="561">
        <v>58</v>
      </c>
      <c r="H224" s="562">
        <v>55.9</v>
      </c>
      <c r="I224" s="562">
        <v>60.8</v>
      </c>
      <c r="J224" s="766" t="s">
        <v>385</v>
      </c>
    </row>
    <row r="225" spans="1:10" s="3" customFormat="1" ht="7.5" customHeight="1" x14ac:dyDescent="0.2">
      <c r="C225" s="93"/>
      <c r="D225" s="73"/>
      <c r="E225" s="720"/>
      <c r="F225" s="720"/>
      <c r="G225" s="720"/>
      <c r="H225" s="720"/>
      <c r="I225" s="720"/>
      <c r="J225" s="767"/>
    </row>
    <row r="226" spans="1:10" s="3" customFormat="1" ht="30" customHeight="1" x14ac:dyDescent="0.2">
      <c r="C226" s="718" t="s">
        <v>169</v>
      </c>
      <c r="D226" s="500"/>
      <c r="E226" s="483">
        <v>2007</v>
      </c>
      <c r="F226" s="483">
        <v>2008</v>
      </c>
      <c r="G226" s="483">
        <v>2009</v>
      </c>
      <c r="H226" s="483">
        <v>2010</v>
      </c>
      <c r="I226" s="483">
        <v>2011</v>
      </c>
      <c r="J226" s="767"/>
    </row>
    <row r="227" spans="1:10" s="3" customFormat="1" ht="102" customHeight="1" x14ac:dyDescent="0.2">
      <c r="C227" s="719"/>
      <c r="D227" s="61"/>
      <c r="E227" s="561">
        <v>49</v>
      </c>
      <c r="F227" s="562">
        <v>49</v>
      </c>
      <c r="G227" s="561">
        <v>51.6</v>
      </c>
      <c r="H227" s="561">
        <v>49.1</v>
      </c>
      <c r="I227" s="561">
        <v>53.7</v>
      </c>
      <c r="J227" s="768"/>
    </row>
    <row r="228" spans="1:10" s="3" customFormat="1" ht="7.5" customHeight="1" x14ac:dyDescent="0.2">
      <c r="C228" s="498"/>
      <c r="D228" s="48"/>
      <c r="E228" s="721"/>
      <c r="F228" s="721"/>
      <c r="G228" s="721"/>
      <c r="H228" s="721"/>
      <c r="I228" s="721"/>
      <c r="J228" s="569"/>
    </row>
    <row r="229" spans="1:10" s="3" customFormat="1" ht="30" customHeight="1" x14ac:dyDescent="0.2">
      <c r="C229" s="718" t="s">
        <v>170</v>
      </c>
      <c r="D229" s="501"/>
      <c r="E229" s="483">
        <v>2007</v>
      </c>
      <c r="F229" s="483">
        <v>2008</v>
      </c>
      <c r="G229" s="483">
        <v>2009</v>
      </c>
      <c r="H229" s="483">
        <v>2010</v>
      </c>
      <c r="I229" s="483">
        <v>2011</v>
      </c>
      <c r="J229" s="569"/>
    </row>
    <row r="230" spans="1:10" s="3" customFormat="1" ht="144.75" customHeight="1" x14ac:dyDescent="0.2">
      <c r="C230" s="719"/>
      <c r="D230" s="39"/>
      <c r="E230" s="561">
        <v>41.71</v>
      </c>
      <c r="F230" s="562">
        <v>26.1</v>
      </c>
      <c r="G230" s="561">
        <v>41.28</v>
      </c>
      <c r="H230" s="561">
        <v>40.1</v>
      </c>
      <c r="I230" s="561">
        <v>42.5</v>
      </c>
      <c r="J230" s="587" t="s">
        <v>361</v>
      </c>
    </row>
    <row r="231" spans="1:10" s="1" customFormat="1" ht="7.5" customHeight="1" x14ac:dyDescent="0.2">
      <c r="A231" s="373"/>
      <c r="B231" s="385"/>
      <c r="C231" s="113"/>
      <c r="D231" s="62"/>
      <c r="E231" s="684"/>
      <c r="F231" s="685"/>
      <c r="G231" s="685"/>
      <c r="H231" s="685"/>
      <c r="I231" s="685"/>
    </row>
    <row r="232" spans="1:10" s="1" customFormat="1" ht="200.1" customHeight="1" x14ac:dyDescent="0.2">
      <c r="A232" s="366"/>
      <c r="B232" s="342"/>
      <c r="C232" s="97" t="s">
        <v>311</v>
      </c>
      <c r="D232" s="37"/>
      <c r="E232" s="714"/>
      <c r="F232" s="714"/>
      <c r="G232" s="714"/>
      <c r="H232" s="714"/>
      <c r="I232" s="714"/>
      <c r="J232" s="579" t="s">
        <v>386</v>
      </c>
    </row>
    <row r="233" spans="1:10" s="1" customFormat="1" ht="7.5" customHeight="1" x14ac:dyDescent="0.2">
      <c r="A233" s="373"/>
      <c r="B233" s="368"/>
      <c r="C233" s="106"/>
      <c r="D233" s="60"/>
      <c r="E233" s="674"/>
      <c r="F233" s="675"/>
      <c r="G233" s="675"/>
      <c r="H233" s="675"/>
      <c r="I233" s="675"/>
    </row>
    <row r="234" spans="1:10" s="1" customFormat="1" ht="24.95" customHeight="1" x14ac:dyDescent="0.2">
      <c r="A234" s="373"/>
      <c r="B234" s="368"/>
      <c r="C234" s="647" t="s">
        <v>248</v>
      </c>
      <c r="D234" s="647"/>
      <c r="E234" s="647"/>
      <c r="F234" s="647"/>
      <c r="G234" s="647"/>
      <c r="H234" s="647"/>
      <c r="I234" s="647"/>
    </row>
    <row r="235" spans="1:10" s="1" customFormat="1" ht="7.5" customHeight="1" x14ac:dyDescent="0.2">
      <c r="A235" s="373"/>
      <c r="B235" s="368"/>
      <c r="C235" s="685"/>
      <c r="D235" s="685"/>
      <c r="E235" s="685"/>
      <c r="F235" s="685"/>
      <c r="G235" s="685"/>
      <c r="H235" s="685"/>
      <c r="I235" s="685"/>
    </row>
    <row r="236" spans="1:10" s="1" customFormat="1" ht="24.95" customHeight="1" x14ac:dyDescent="0.2">
      <c r="A236" s="373"/>
      <c r="B236" s="368"/>
      <c r="C236" s="349" t="str">
        <f>C3</f>
        <v>Parâmetros</v>
      </c>
      <c r="D236" s="443"/>
      <c r="E236" s="659" t="str">
        <f>E3</f>
        <v>Dados dos parâmetros</v>
      </c>
      <c r="F236" s="659"/>
      <c r="G236" s="659"/>
      <c r="H236" s="659"/>
      <c r="I236" s="659"/>
    </row>
    <row r="237" spans="1:10" s="1" customFormat="1" ht="7.5" customHeight="1" x14ac:dyDescent="0.2">
      <c r="A237" s="373"/>
      <c r="B237" s="368"/>
      <c r="C237" s="711"/>
      <c r="D237" s="652"/>
      <c r="E237" s="652"/>
      <c r="F237" s="652"/>
      <c r="G237" s="652"/>
      <c r="H237" s="652"/>
      <c r="I237" s="652"/>
    </row>
    <row r="238" spans="1:10" s="1" customFormat="1" ht="289.14999999999998" customHeight="1" x14ac:dyDescent="0.2">
      <c r="A238" s="373"/>
      <c r="B238" s="384"/>
      <c r="C238" s="97" t="s">
        <v>172</v>
      </c>
      <c r="D238" s="39"/>
      <c r="E238" s="722"/>
      <c r="F238" s="722"/>
      <c r="G238" s="722"/>
      <c r="H238" s="722"/>
      <c r="I238" s="722"/>
      <c r="J238" s="579" t="s">
        <v>387</v>
      </c>
    </row>
    <row r="239" spans="1:10" s="1" customFormat="1" ht="7.5" customHeight="1" x14ac:dyDescent="0.2">
      <c r="A239" s="373"/>
      <c r="B239" s="385"/>
      <c r="C239" s="641"/>
      <c r="D239" s="642"/>
      <c r="E239" s="642"/>
      <c r="F239" s="642"/>
      <c r="G239" s="642"/>
      <c r="H239" s="642"/>
      <c r="I239" s="642"/>
    </row>
    <row r="240" spans="1:10" ht="212.25" customHeight="1" x14ac:dyDescent="0.2">
      <c r="A240" s="373"/>
      <c r="B240" s="342"/>
      <c r="C240" s="97" t="s">
        <v>219</v>
      </c>
      <c r="D240" s="38"/>
      <c r="E240" s="699"/>
      <c r="F240" s="700"/>
      <c r="G240" s="700"/>
      <c r="H240" s="700"/>
      <c r="I240" s="701"/>
      <c r="J240" s="579" t="s">
        <v>388</v>
      </c>
    </row>
    <row r="241" spans="1:10" s="1" customFormat="1" ht="11.25" x14ac:dyDescent="0.2">
      <c r="A241" s="373"/>
      <c r="B241" s="368"/>
      <c r="C241" s="106"/>
      <c r="D241" s="16"/>
      <c r="E241" s="660"/>
      <c r="F241" s="661"/>
      <c r="G241" s="661"/>
      <c r="H241" s="661"/>
      <c r="I241" s="661"/>
    </row>
    <row r="242" spans="1:10" s="1" customFormat="1" x14ac:dyDescent="0.2">
      <c r="A242" s="373"/>
      <c r="B242" s="368"/>
      <c r="C242" s="647" t="s">
        <v>246</v>
      </c>
      <c r="D242" s="647"/>
      <c r="E242" s="647"/>
      <c r="F242" s="647"/>
      <c r="G242" s="647"/>
      <c r="H242" s="647"/>
      <c r="I242" s="647"/>
    </row>
    <row r="243" spans="1:10" s="1" customFormat="1" ht="7.5" customHeight="1" x14ac:dyDescent="0.2">
      <c r="A243" s="373"/>
      <c r="B243" s="368"/>
      <c r="C243" s="685"/>
      <c r="D243" s="685"/>
      <c r="E243" s="685"/>
      <c r="F243" s="685"/>
      <c r="G243" s="685"/>
      <c r="H243" s="685"/>
      <c r="I243" s="685"/>
    </row>
    <row r="244" spans="1:10" s="1" customFormat="1" ht="24.95" customHeight="1" x14ac:dyDescent="0.2">
      <c r="A244" s="373"/>
      <c r="B244" s="368"/>
      <c r="C244" s="349" t="str">
        <f>C3</f>
        <v>Parâmetros</v>
      </c>
      <c r="D244" s="443"/>
      <c r="E244" s="659" t="str">
        <f>E3</f>
        <v>Dados dos parâmetros</v>
      </c>
      <c r="F244" s="659"/>
      <c r="G244" s="659"/>
      <c r="H244" s="659"/>
      <c r="I244" s="659"/>
    </row>
    <row r="245" spans="1:10" s="1" customFormat="1" ht="7.5" customHeight="1" x14ac:dyDescent="0.2">
      <c r="A245" s="373"/>
      <c r="B245" s="368"/>
      <c r="C245" s="711"/>
      <c r="D245" s="652"/>
      <c r="E245" s="652"/>
      <c r="F245" s="652"/>
      <c r="G245" s="652"/>
      <c r="H245" s="652"/>
      <c r="I245" s="652"/>
    </row>
    <row r="246" spans="1:10" s="1" customFormat="1" ht="120" customHeight="1" x14ac:dyDescent="0.2">
      <c r="A246" s="373"/>
      <c r="B246" s="368"/>
      <c r="C246" s="97" t="s">
        <v>178</v>
      </c>
      <c r="D246" s="16"/>
      <c r="E246" s="733"/>
      <c r="F246" s="733"/>
      <c r="G246" s="733"/>
      <c r="H246" s="733"/>
      <c r="I246" s="733"/>
      <c r="J246" s="766" t="s">
        <v>389</v>
      </c>
    </row>
    <row r="247" spans="1:10" s="1" customFormat="1" ht="7.5" customHeight="1" x14ac:dyDescent="0.2">
      <c r="A247" s="373"/>
      <c r="B247" s="368"/>
      <c r="C247" s="136"/>
      <c r="D247" s="16"/>
      <c r="E247" s="733"/>
      <c r="F247" s="733"/>
      <c r="G247" s="733"/>
      <c r="H247" s="733"/>
      <c r="I247" s="733"/>
      <c r="J247" s="767"/>
    </row>
    <row r="248" spans="1:10" s="1" customFormat="1" ht="120" customHeight="1" x14ac:dyDescent="0.2">
      <c r="A248" s="373"/>
      <c r="B248" s="368"/>
      <c r="C248" s="97" t="s">
        <v>179</v>
      </c>
      <c r="D248" s="16"/>
      <c r="E248" s="734"/>
      <c r="F248" s="734"/>
      <c r="G248" s="734"/>
      <c r="H248" s="734"/>
      <c r="I248" s="734"/>
      <c r="J248" s="768"/>
    </row>
    <row r="249" spans="1:10" s="1" customFormat="1" ht="11.25" x14ac:dyDescent="0.2">
      <c r="A249" s="373"/>
      <c r="B249" s="370"/>
      <c r="C249" s="79"/>
      <c r="D249" s="79"/>
      <c r="E249" s="650"/>
      <c r="F249" s="651"/>
      <c r="G249" s="651"/>
      <c r="H249" s="651"/>
      <c r="I249" s="738"/>
    </row>
    <row r="250" spans="1:10" s="1" customFormat="1" ht="7.5" customHeight="1" x14ac:dyDescent="0.2">
      <c r="A250" s="373"/>
      <c r="B250" s="368"/>
      <c r="C250" s="136"/>
      <c r="D250" s="16"/>
      <c r="E250" s="76"/>
      <c r="F250" s="76"/>
      <c r="G250" s="357"/>
      <c r="H250" s="76"/>
      <c r="I250" s="76"/>
    </row>
    <row r="251" spans="1:10" s="1" customFormat="1" ht="24.95" customHeight="1" x14ac:dyDescent="0.2">
      <c r="A251" s="373"/>
      <c r="B251" s="368"/>
      <c r="C251" s="647" t="s">
        <v>288</v>
      </c>
      <c r="D251" s="647"/>
      <c r="E251" s="647"/>
      <c r="F251" s="647"/>
      <c r="G251" s="647"/>
      <c r="H251" s="647"/>
      <c r="I251" s="647"/>
    </row>
    <row r="252" spans="1:10" s="1" customFormat="1" ht="8.25" customHeight="1" x14ac:dyDescent="0.2">
      <c r="A252" s="373"/>
      <c r="B252" s="368"/>
      <c r="C252" s="685"/>
      <c r="D252" s="685"/>
      <c r="E252" s="685"/>
      <c r="F252" s="685"/>
      <c r="G252" s="685"/>
      <c r="H252" s="685"/>
      <c r="I252" s="685"/>
    </row>
    <row r="253" spans="1:10" s="1" customFormat="1" ht="24.95" customHeight="1" x14ac:dyDescent="0.2">
      <c r="A253" s="373"/>
      <c r="B253" s="368"/>
      <c r="C253" s="349" t="str">
        <f>C3</f>
        <v>Parâmetros</v>
      </c>
      <c r="D253" s="443"/>
      <c r="E253" s="659" t="str">
        <f>E3</f>
        <v>Dados dos parâmetros</v>
      </c>
      <c r="F253" s="659"/>
      <c r="G253" s="659"/>
      <c r="H253" s="659"/>
      <c r="I253" s="659"/>
    </row>
    <row r="254" spans="1:10" s="1" customFormat="1" ht="7.5" customHeight="1" x14ac:dyDescent="0.2">
      <c r="A254" s="373"/>
      <c r="B254" s="368"/>
      <c r="C254" s="80"/>
      <c r="D254" s="66"/>
      <c r="E254" s="66"/>
      <c r="F254" s="66"/>
      <c r="G254" s="66"/>
      <c r="H254" s="66"/>
      <c r="I254" s="66"/>
    </row>
    <row r="255" spans="1:10" ht="120" customHeight="1" x14ac:dyDescent="0.2">
      <c r="A255" s="366"/>
      <c r="B255" s="384"/>
      <c r="C255" s="100" t="s">
        <v>173</v>
      </c>
      <c r="D255" s="40"/>
      <c r="E255" s="660"/>
      <c r="F255" s="661"/>
      <c r="G255" s="661"/>
      <c r="H255" s="661"/>
      <c r="I255" s="735"/>
      <c r="J255" s="766" t="s">
        <v>390</v>
      </c>
    </row>
    <row r="256" spans="1:10" s="1" customFormat="1" ht="7.5" customHeight="1" x14ac:dyDescent="0.2">
      <c r="A256" s="373"/>
      <c r="B256" s="385"/>
      <c r="C256" s="113"/>
      <c r="D256" s="59"/>
      <c r="E256" s="673"/>
      <c r="F256" s="671"/>
      <c r="G256" s="671"/>
      <c r="H256" s="671"/>
      <c r="I256" s="672"/>
      <c r="J256" s="767"/>
    </row>
    <row r="257" spans="1:10" ht="120" customHeight="1" x14ac:dyDescent="0.2">
      <c r="A257" s="366"/>
      <c r="B257" s="385"/>
      <c r="C257" s="100" t="s">
        <v>174</v>
      </c>
      <c r="D257" s="40"/>
      <c r="E257" s="673"/>
      <c r="F257" s="671"/>
      <c r="G257" s="671"/>
      <c r="H257" s="671"/>
      <c r="I257" s="672"/>
      <c r="J257" s="768"/>
    </row>
    <row r="258" spans="1:10" ht="7.5" customHeight="1" x14ac:dyDescent="0.2">
      <c r="A258" s="366"/>
      <c r="B258" s="385"/>
      <c r="C258" s="138"/>
      <c r="D258" s="62"/>
      <c r="E258" s="122"/>
      <c r="F258" s="19"/>
      <c r="G258" s="19"/>
      <c r="H258" s="19"/>
      <c r="I258" s="123"/>
    </row>
    <row r="259" spans="1:10" ht="189" customHeight="1" x14ac:dyDescent="0.2">
      <c r="A259" s="373"/>
      <c r="B259" s="385"/>
      <c r="C259" s="100" t="s">
        <v>220</v>
      </c>
      <c r="D259" s="39"/>
      <c r="E259" s="673"/>
      <c r="F259" s="671"/>
      <c r="G259" s="671"/>
      <c r="H259" s="671"/>
      <c r="I259" s="672"/>
      <c r="J259" s="579" t="s">
        <v>391</v>
      </c>
    </row>
    <row r="260" spans="1:10" s="1" customFormat="1" ht="7.5" customHeight="1" x14ac:dyDescent="0.2">
      <c r="A260" s="373"/>
      <c r="B260" s="385"/>
      <c r="C260" s="136"/>
      <c r="D260" s="62"/>
      <c r="E260" s="122"/>
      <c r="F260" s="19"/>
      <c r="G260" s="19"/>
      <c r="H260" s="19"/>
      <c r="I260" s="123"/>
    </row>
    <row r="261" spans="1:10" ht="240" customHeight="1" x14ac:dyDescent="0.2">
      <c r="A261" s="6"/>
      <c r="B261" s="342"/>
      <c r="C261" s="97" t="s">
        <v>175</v>
      </c>
      <c r="D261" s="40"/>
      <c r="E261" s="673"/>
      <c r="F261" s="671"/>
      <c r="G261" s="671"/>
      <c r="H261" s="671"/>
      <c r="I261" s="672"/>
      <c r="J261" s="579" t="s">
        <v>362</v>
      </c>
    </row>
    <row r="262" spans="1:10" s="11" customFormat="1" ht="7.5" customHeight="1" x14ac:dyDescent="0.2">
      <c r="A262" s="125"/>
      <c r="B262" s="370"/>
      <c r="C262" s="465"/>
      <c r="D262" s="16"/>
      <c r="E262" s="19"/>
      <c r="F262" s="19"/>
      <c r="G262" s="19"/>
      <c r="H262" s="19"/>
      <c r="I262" s="19"/>
    </row>
    <row r="263" spans="1:10" s="11" customFormat="1" ht="24.95" customHeight="1" x14ac:dyDescent="0.2">
      <c r="A263" s="125"/>
      <c r="B263" s="370"/>
      <c r="C263" s="647" t="s">
        <v>62</v>
      </c>
      <c r="D263" s="647"/>
      <c r="E263" s="647"/>
      <c r="F263" s="647"/>
      <c r="G263" s="647"/>
      <c r="H263" s="647"/>
      <c r="I263" s="647"/>
    </row>
    <row r="264" spans="1:10" s="11" customFormat="1" ht="7.5" customHeight="1" x14ac:dyDescent="0.2">
      <c r="A264" s="125"/>
      <c r="B264" s="370"/>
      <c r="C264" s="465"/>
      <c r="D264" s="16"/>
      <c r="E264" s="19"/>
      <c r="F264" s="19"/>
      <c r="G264" s="19"/>
      <c r="H264" s="19"/>
      <c r="I264" s="19"/>
    </row>
    <row r="265" spans="1:10" s="11" customFormat="1" ht="24.95" customHeight="1" x14ac:dyDescent="0.2">
      <c r="A265" s="125"/>
      <c r="B265" s="370"/>
      <c r="C265" s="475" t="str">
        <f>C3</f>
        <v>Parâmetros</v>
      </c>
      <c r="D265" s="443"/>
      <c r="E265" s="646" t="str">
        <f>E3</f>
        <v>Dados dos parâmetros</v>
      </c>
      <c r="F265" s="646"/>
      <c r="G265" s="646"/>
      <c r="H265" s="646"/>
      <c r="I265" s="646"/>
    </row>
    <row r="266" spans="1:10" ht="7.5" customHeight="1" x14ac:dyDescent="0.2">
      <c r="A266" s="6"/>
      <c r="B266" s="368"/>
      <c r="C266" s="114"/>
      <c r="D266" s="24"/>
      <c r="E266" s="65"/>
      <c r="F266" s="57"/>
      <c r="G266" s="57"/>
      <c r="H266" s="57"/>
      <c r="I266" s="124"/>
    </row>
    <row r="267" spans="1:10" ht="243.75" customHeight="1" x14ac:dyDescent="0.2">
      <c r="A267" s="6"/>
      <c r="B267" s="368"/>
      <c r="C267" s="100" t="s">
        <v>229</v>
      </c>
      <c r="D267" s="40"/>
      <c r="E267" s="731" t="str">
        <f>'Base de Cálculo'!C737</f>
        <v>40 UCs</v>
      </c>
      <c r="F267" s="732"/>
      <c r="G267" s="732"/>
      <c r="H267" s="732"/>
      <c r="I267" s="732"/>
      <c r="J267" s="579" t="s">
        <v>392</v>
      </c>
    </row>
    <row r="268" spans="1:10" ht="409.5" customHeight="1" x14ac:dyDescent="0.2">
      <c r="A268" s="126"/>
      <c r="B268" s="127"/>
      <c r="C268" s="736"/>
      <c r="D268" s="736"/>
      <c r="E268" s="736"/>
      <c r="F268" s="736"/>
      <c r="G268" s="736"/>
      <c r="H268" s="736"/>
      <c r="I268" s="737"/>
      <c r="J268" s="570" t="s">
        <v>393</v>
      </c>
    </row>
    <row r="269" spans="1:10" ht="7.5" customHeight="1" x14ac:dyDescent="0.2">
      <c r="A269" s="10"/>
      <c r="B269" s="371"/>
      <c r="C269" s="681"/>
      <c r="D269" s="681"/>
      <c r="E269" s="681"/>
      <c r="F269" s="681"/>
      <c r="G269" s="681"/>
      <c r="H269" s="681"/>
      <c r="I269" s="681"/>
    </row>
    <row r="270" spans="1:10" s="20" customFormat="1" ht="12.75" customHeight="1" x14ac:dyDescent="0.2">
      <c r="A270" s="10"/>
      <c r="B270" s="371"/>
      <c r="C270" s="642"/>
      <c r="D270" s="642"/>
      <c r="E270" s="642"/>
      <c r="F270" s="642"/>
      <c r="G270" s="642"/>
      <c r="H270" s="642"/>
      <c r="I270" s="642"/>
    </row>
    <row r="271" spans="1:10" s="20" customFormat="1" ht="12.75" customHeight="1" x14ac:dyDescent="0.2">
      <c r="A271" s="10"/>
      <c r="B271" s="371"/>
      <c r="C271" s="485"/>
      <c r="D271" s="371"/>
      <c r="E271" s="371"/>
      <c r="F271" s="371"/>
      <c r="G271" s="371"/>
      <c r="H271" s="371"/>
      <c r="I271" s="371"/>
    </row>
    <row r="272" spans="1:10" ht="12.75" customHeight="1" x14ac:dyDescent="0.2">
      <c r="A272" s="10"/>
      <c r="B272" s="371"/>
      <c r="C272" s="136"/>
      <c r="D272" s="371"/>
      <c r="E272" s="5"/>
      <c r="F272" s="5"/>
      <c r="G272" s="361"/>
      <c r="H272" s="5"/>
      <c r="I272" s="5"/>
    </row>
    <row r="273" spans="1:9" ht="12.75" customHeight="1" x14ac:dyDescent="0.2">
      <c r="A273" s="10"/>
      <c r="B273" s="371"/>
      <c r="C273" s="136"/>
      <c r="D273" s="371"/>
      <c r="E273" s="5"/>
      <c r="F273" s="5"/>
      <c r="G273" s="361"/>
      <c r="H273" s="5"/>
      <c r="I273" s="5"/>
    </row>
    <row r="274" spans="1:9" ht="12.75" customHeight="1" x14ac:dyDescent="0.2">
      <c r="A274" s="10"/>
      <c r="B274" s="371"/>
      <c r="C274" s="136"/>
      <c r="D274" s="371"/>
      <c r="E274" s="5"/>
      <c r="F274" s="5"/>
      <c r="G274" s="361"/>
      <c r="H274" s="5"/>
      <c r="I274" s="5"/>
    </row>
    <row r="275" spans="1:9" ht="12.75" customHeight="1" x14ac:dyDescent="0.2">
      <c r="A275" s="10"/>
      <c r="B275" s="371"/>
      <c r="C275" s="136"/>
      <c r="D275" s="371"/>
      <c r="E275" s="5"/>
      <c r="F275" s="5"/>
      <c r="G275" s="361"/>
      <c r="H275" s="5"/>
      <c r="I275" s="5"/>
    </row>
    <row r="276" spans="1:9" ht="12.75" customHeight="1" x14ac:dyDescent="0.2">
      <c r="A276" s="10"/>
      <c r="B276" s="371"/>
      <c r="C276" s="136"/>
      <c r="D276" s="371"/>
      <c r="E276" s="5"/>
      <c r="F276" s="5"/>
      <c r="G276" s="361"/>
      <c r="H276" s="5"/>
      <c r="I276" s="5"/>
    </row>
    <row r="277" spans="1:9" ht="12.75" customHeight="1" x14ac:dyDescent="0.2">
      <c r="A277" s="10"/>
      <c r="B277" s="371"/>
      <c r="C277" s="136"/>
      <c r="D277" s="371"/>
      <c r="E277" s="5"/>
      <c r="F277" s="5"/>
      <c r="G277" s="361"/>
      <c r="H277" s="5"/>
      <c r="I277" s="5"/>
    </row>
    <row r="278" spans="1:9" ht="12.75" customHeight="1" x14ac:dyDescent="0.2">
      <c r="A278" s="10"/>
      <c r="B278" s="371"/>
      <c r="C278" s="136"/>
      <c r="D278" s="371"/>
      <c r="E278" s="5"/>
      <c r="F278" s="5"/>
      <c r="G278" s="361"/>
      <c r="H278" s="5"/>
      <c r="I278" s="5"/>
    </row>
    <row r="279" spans="1:9" ht="12.75" customHeight="1" x14ac:dyDescent="0.2">
      <c r="A279" s="10"/>
      <c r="B279" s="371"/>
      <c r="C279" s="136"/>
      <c r="D279" s="371"/>
      <c r="E279" s="5"/>
      <c r="F279" s="5"/>
      <c r="G279" s="361"/>
      <c r="H279" s="5"/>
      <c r="I279" s="5"/>
    </row>
    <row r="280" spans="1:9" ht="12.75" customHeight="1" x14ac:dyDescent="0.2">
      <c r="A280" s="10"/>
      <c r="B280" s="371"/>
      <c r="C280" s="136"/>
      <c r="D280" s="371"/>
      <c r="E280" s="5"/>
      <c r="F280" s="5"/>
      <c r="G280" s="361"/>
      <c r="H280" s="5"/>
      <c r="I280" s="5"/>
    </row>
    <row r="281" spans="1:9" ht="12.75" customHeight="1" x14ac:dyDescent="0.2">
      <c r="A281" s="10"/>
      <c r="B281" s="371"/>
      <c r="C281" s="136"/>
      <c r="D281" s="371"/>
      <c r="E281" s="5"/>
      <c r="F281" s="5"/>
      <c r="G281" s="361"/>
      <c r="H281" s="5"/>
      <c r="I281" s="5"/>
    </row>
    <row r="282" spans="1:9" ht="12.75" customHeight="1" x14ac:dyDescent="0.2">
      <c r="A282" s="10"/>
      <c r="B282" s="371"/>
      <c r="C282" s="136"/>
      <c r="D282" s="371"/>
      <c r="E282" s="5"/>
      <c r="F282" s="5"/>
      <c r="G282" s="361"/>
      <c r="H282" s="5"/>
      <c r="I282" s="5"/>
    </row>
    <row r="283" spans="1:9" ht="12.75" customHeight="1" x14ac:dyDescent="0.2">
      <c r="A283" s="10"/>
      <c r="B283" s="371"/>
      <c r="C283" s="136"/>
      <c r="D283" s="371"/>
      <c r="E283" s="5"/>
      <c r="F283" s="5"/>
      <c r="G283" s="361"/>
      <c r="H283" s="5"/>
      <c r="I283" s="5"/>
    </row>
    <row r="284" spans="1:9" ht="12.75" customHeight="1" x14ac:dyDescent="0.2">
      <c r="A284" s="10"/>
      <c r="B284" s="371"/>
      <c r="C284" s="136"/>
      <c r="D284" s="371"/>
      <c r="E284" s="5"/>
      <c r="F284" s="5"/>
      <c r="G284" s="361"/>
      <c r="H284" s="5"/>
      <c r="I284" s="5"/>
    </row>
    <row r="285" spans="1:9" ht="12.75" customHeight="1" x14ac:dyDescent="0.2">
      <c r="A285" s="10"/>
      <c r="B285" s="371"/>
      <c r="C285" s="136"/>
      <c r="D285" s="371"/>
      <c r="E285" s="5"/>
      <c r="F285" s="5"/>
      <c r="G285" s="361"/>
      <c r="H285" s="5"/>
      <c r="I285" s="5"/>
    </row>
    <row r="286" spans="1:9" ht="12.75" customHeight="1" x14ac:dyDescent="0.2">
      <c r="A286" s="10"/>
      <c r="B286" s="371"/>
      <c r="C286" s="136"/>
      <c r="D286" s="371"/>
      <c r="E286" s="5"/>
      <c r="F286" s="5"/>
      <c r="G286" s="361"/>
      <c r="H286" s="5"/>
      <c r="I286" s="5"/>
    </row>
    <row r="287" spans="1:9" ht="12.75" customHeight="1" x14ac:dyDescent="0.2">
      <c r="A287" s="10"/>
      <c r="B287" s="371"/>
      <c r="C287" s="136"/>
      <c r="D287" s="371"/>
      <c r="E287" s="5"/>
      <c r="F287" s="5"/>
      <c r="G287" s="361"/>
      <c r="H287" s="5"/>
      <c r="I287" s="5"/>
    </row>
    <row r="288" spans="1:9" ht="12.75" customHeight="1" x14ac:dyDescent="0.2">
      <c r="A288" s="10"/>
      <c r="B288" s="371"/>
      <c r="C288" s="136"/>
      <c r="D288" s="371"/>
      <c r="E288" s="5"/>
      <c r="F288" s="5"/>
      <c r="G288" s="361"/>
      <c r="H288" s="5"/>
      <c r="I288" s="5"/>
    </row>
    <row r="289" spans="1:9" ht="12.75" customHeight="1" x14ac:dyDescent="0.2">
      <c r="A289" s="10"/>
      <c r="B289" s="371"/>
      <c r="C289" s="136"/>
      <c r="D289" s="371"/>
      <c r="E289" s="5"/>
      <c r="F289" s="5"/>
      <c r="G289" s="361"/>
      <c r="H289" s="5"/>
      <c r="I289" s="5"/>
    </row>
    <row r="290" spans="1:9" ht="12.75" customHeight="1" x14ac:dyDescent="0.2">
      <c r="A290" s="10"/>
      <c r="B290" s="371"/>
      <c r="C290" s="136"/>
      <c r="D290" s="371"/>
      <c r="E290" s="5"/>
      <c r="F290" s="5"/>
      <c r="G290" s="361"/>
      <c r="H290" s="5"/>
      <c r="I290" s="5"/>
    </row>
    <row r="291" spans="1:9" ht="12.75" customHeight="1" x14ac:dyDescent="0.2">
      <c r="A291" s="10"/>
      <c r="B291" s="371"/>
      <c r="C291" s="136"/>
      <c r="D291" s="371"/>
      <c r="E291" s="5"/>
      <c r="F291" s="5"/>
      <c r="G291" s="361"/>
      <c r="H291" s="5"/>
      <c r="I291" s="5"/>
    </row>
    <row r="292" spans="1:9" ht="12.75" customHeight="1" x14ac:dyDescent="0.2">
      <c r="A292" s="10"/>
      <c r="B292" s="371"/>
      <c r="C292" s="136"/>
      <c r="D292" s="371"/>
      <c r="E292" s="5"/>
      <c r="F292" s="5"/>
      <c r="G292" s="361"/>
      <c r="H292" s="5"/>
      <c r="I292" s="5"/>
    </row>
    <row r="293" spans="1:9" ht="12.75" customHeight="1" x14ac:dyDescent="0.2">
      <c r="A293" s="10"/>
      <c r="B293" s="371"/>
      <c r="C293" s="136"/>
      <c r="D293" s="371"/>
      <c r="E293" s="5"/>
      <c r="F293" s="5"/>
      <c r="G293" s="361"/>
      <c r="H293" s="5"/>
      <c r="I293" s="5"/>
    </row>
    <row r="294" spans="1:9" ht="12.75" customHeight="1" x14ac:dyDescent="0.2">
      <c r="A294" s="10"/>
      <c r="B294" s="371"/>
      <c r="C294" s="136"/>
      <c r="D294" s="371"/>
      <c r="E294" s="5"/>
      <c r="F294" s="5"/>
      <c r="G294" s="361"/>
      <c r="H294" s="5"/>
      <c r="I294" s="5"/>
    </row>
    <row r="295" spans="1:9" ht="12.75" customHeight="1" x14ac:dyDescent="0.2">
      <c r="A295" s="10"/>
      <c r="B295" s="371"/>
      <c r="C295" s="136"/>
      <c r="D295" s="371"/>
      <c r="E295" s="5"/>
      <c r="F295" s="5"/>
      <c r="G295" s="361"/>
      <c r="H295" s="5"/>
      <c r="I295" s="5"/>
    </row>
    <row r="296" spans="1:9" ht="12.75" customHeight="1" x14ac:dyDescent="0.2">
      <c r="A296" s="10"/>
      <c r="B296" s="371"/>
      <c r="C296" s="136"/>
      <c r="D296" s="371"/>
      <c r="E296" s="5"/>
      <c r="F296" s="5"/>
      <c r="G296" s="361"/>
      <c r="H296" s="5"/>
      <c r="I296" s="5"/>
    </row>
    <row r="297" spans="1:9" ht="12.75" customHeight="1" x14ac:dyDescent="0.2">
      <c r="A297" s="10"/>
      <c r="B297" s="371"/>
      <c r="C297" s="136"/>
      <c r="D297" s="371"/>
      <c r="E297" s="5"/>
      <c r="F297" s="5"/>
      <c r="G297" s="361"/>
      <c r="H297" s="5"/>
      <c r="I297" s="5"/>
    </row>
    <row r="298" spans="1:9" ht="12.75" customHeight="1" x14ac:dyDescent="0.2">
      <c r="A298" s="10"/>
      <c r="B298" s="371"/>
      <c r="C298" s="136"/>
      <c r="D298" s="371"/>
      <c r="E298" s="5"/>
      <c r="F298" s="5"/>
      <c r="G298" s="361"/>
      <c r="H298" s="5"/>
      <c r="I298" s="5"/>
    </row>
    <row r="299" spans="1:9" ht="12.75" customHeight="1" x14ac:dyDescent="0.2">
      <c r="A299" s="10"/>
      <c r="B299" s="371"/>
      <c r="C299" s="136"/>
      <c r="D299" s="371"/>
      <c r="E299" s="5"/>
      <c r="F299" s="5"/>
      <c r="G299" s="361"/>
      <c r="H299" s="5"/>
      <c r="I299" s="5"/>
    </row>
    <row r="300" spans="1:9" ht="12.75" customHeight="1" x14ac:dyDescent="0.2">
      <c r="A300" s="10"/>
      <c r="B300" s="371"/>
      <c r="C300" s="136"/>
      <c r="D300" s="371"/>
      <c r="E300" s="5"/>
      <c r="F300" s="5"/>
      <c r="G300" s="361"/>
      <c r="H300" s="5"/>
      <c r="I300" s="5"/>
    </row>
    <row r="301" spans="1:9" ht="12.75" customHeight="1" x14ac:dyDescent="0.2">
      <c r="A301" s="10"/>
      <c r="B301" s="371"/>
      <c r="C301" s="136"/>
      <c r="D301" s="371"/>
      <c r="E301" s="5"/>
      <c r="F301" s="5"/>
      <c r="G301" s="361"/>
      <c r="H301" s="5"/>
      <c r="I301" s="5"/>
    </row>
    <row r="302" spans="1:9" ht="12.75" customHeight="1" x14ac:dyDescent="0.2">
      <c r="A302" s="10"/>
      <c r="B302" s="371"/>
      <c r="C302" s="136"/>
      <c r="D302" s="371"/>
      <c r="E302" s="5"/>
      <c r="F302" s="5"/>
      <c r="G302" s="361"/>
      <c r="H302" s="5"/>
      <c r="I302" s="5"/>
    </row>
    <row r="303" spans="1:9" ht="12.75" customHeight="1" x14ac:dyDescent="0.2">
      <c r="A303" s="10"/>
      <c r="B303" s="371"/>
      <c r="C303" s="136"/>
      <c r="D303" s="371"/>
      <c r="E303" s="5"/>
      <c r="F303" s="5"/>
      <c r="G303" s="361"/>
      <c r="H303" s="5"/>
      <c r="I303" s="5"/>
    </row>
    <row r="304" spans="1:9" ht="12.75" customHeight="1" x14ac:dyDescent="0.2">
      <c r="A304" s="10"/>
      <c r="B304" s="371"/>
      <c r="C304" s="136"/>
      <c r="D304" s="371"/>
      <c r="E304" s="5"/>
      <c r="F304" s="5"/>
      <c r="G304" s="361"/>
      <c r="H304" s="5"/>
      <c r="I304" s="5"/>
    </row>
    <row r="305" spans="1:9" ht="12.75" customHeight="1" x14ac:dyDescent="0.2">
      <c r="A305" s="10"/>
      <c r="B305" s="371"/>
      <c r="C305" s="136"/>
      <c r="D305" s="371"/>
      <c r="E305" s="5"/>
      <c r="F305" s="5"/>
      <c r="G305" s="361"/>
      <c r="H305" s="5"/>
      <c r="I305" s="5"/>
    </row>
    <row r="306" spans="1:9" ht="12.75" customHeight="1" x14ac:dyDescent="0.2">
      <c r="A306" s="10"/>
      <c r="B306" s="371"/>
      <c r="C306" s="136"/>
      <c r="D306" s="371"/>
      <c r="E306" s="5"/>
      <c r="F306" s="5"/>
      <c r="G306" s="361"/>
      <c r="H306" s="5"/>
      <c r="I306" s="5"/>
    </row>
    <row r="307" spans="1:9" ht="12.75" customHeight="1" x14ac:dyDescent="0.2">
      <c r="A307" s="10"/>
      <c r="B307" s="371"/>
      <c r="C307" s="136"/>
      <c r="D307" s="371"/>
      <c r="E307" s="5"/>
      <c r="F307" s="5"/>
      <c r="G307" s="361"/>
      <c r="H307" s="5"/>
      <c r="I307" s="5"/>
    </row>
    <row r="308" spans="1:9" ht="12.75" customHeight="1" x14ac:dyDescent="0.2">
      <c r="A308" s="10"/>
      <c r="B308" s="371"/>
      <c r="C308" s="136"/>
      <c r="D308" s="371"/>
      <c r="E308" s="5"/>
      <c r="F308" s="5"/>
      <c r="G308" s="361"/>
      <c r="H308" s="5"/>
      <c r="I308" s="5"/>
    </row>
    <row r="309" spans="1:9" ht="12.75" customHeight="1" x14ac:dyDescent="0.2">
      <c r="A309" s="10"/>
      <c r="B309" s="371"/>
      <c r="C309" s="136"/>
      <c r="D309" s="371"/>
      <c r="E309" s="5"/>
      <c r="F309" s="5"/>
      <c r="G309" s="361"/>
      <c r="H309" s="5"/>
      <c r="I309" s="5"/>
    </row>
    <row r="310" spans="1:9" ht="12.75" customHeight="1" x14ac:dyDescent="0.2">
      <c r="A310" s="10"/>
      <c r="B310" s="371"/>
      <c r="C310" s="136"/>
      <c r="D310" s="371"/>
      <c r="E310" s="5"/>
      <c r="F310" s="5"/>
      <c r="G310" s="361"/>
      <c r="H310" s="5"/>
      <c r="I310" s="5"/>
    </row>
    <row r="311" spans="1:9" ht="12.75" customHeight="1" x14ac:dyDescent="0.2">
      <c r="A311" s="10"/>
      <c r="B311" s="10"/>
      <c r="C311" s="118"/>
      <c r="D311" s="10"/>
      <c r="E311" s="10"/>
      <c r="F311" s="10"/>
      <c r="G311" s="10"/>
      <c r="H311" s="10"/>
      <c r="I311" s="10"/>
    </row>
    <row r="312" spans="1:9" ht="12.75" customHeight="1" x14ac:dyDescent="0.2">
      <c r="A312" s="10"/>
      <c r="B312" s="10"/>
      <c r="C312" s="118"/>
      <c r="D312" s="10"/>
      <c r="E312" s="10"/>
      <c r="F312" s="10"/>
      <c r="G312" s="10"/>
      <c r="H312" s="10"/>
      <c r="I312" s="10"/>
    </row>
    <row r="313" spans="1:9" ht="12.75" customHeight="1" x14ac:dyDescent="0.2">
      <c r="A313" s="10"/>
      <c r="B313" s="10"/>
      <c r="C313" s="118"/>
      <c r="D313" s="10"/>
      <c r="E313" s="10"/>
      <c r="F313" s="10"/>
      <c r="G313" s="10"/>
      <c r="H313" s="10"/>
      <c r="I313" s="10"/>
    </row>
    <row r="314" spans="1:9" ht="12.75" customHeight="1" x14ac:dyDescent="0.2">
      <c r="A314" s="10"/>
      <c r="B314" s="10"/>
      <c r="C314" s="118"/>
      <c r="D314" s="10"/>
      <c r="E314" s="10"/>
      <c r="F314" s="10"/>
      <c r="G314" s="10"/>
      <c r="H314" s="10"/>
      <c r="I314" s="10"/>
    </row>
    <row r="315" spans="1:9" ht="12.75" customHeight="1" x14ac:dyDescent="0.2">
      <c r="A315" s="10"/>
      <c r="B315" s="10"/>
      <c r="C315" s="118"/>
      <c r="D315" s="10"/>
      <c r="E315" s="10"/>
      <c r="F315" s="10"/>
      <c r="G315" s="10"/>
      <c r="H315" s="10"/>
      <c r="I315" s="10"/>
    </row>
    <row r="316" spans="1:9" ht="12.75" customHeight="1" x14ac:dyDescent="0.2">
      <c r="A316" s="10"/>
      <c r="B316" s="10"/>
      <c r="C316" s="118"/>
      <c r="D316" s="10"/>
      <c r="E316" s="10"/>
      <c r="F316" s="10"/>
      <c r="G316" s="10"/>
      <c r="H316" s="10"/>
      <c r="I316" s="10"/>
    </row>
    <row r="317" spans="1:9" ht="12.75" customHeight="1" x14ac:dyDescent="0.2">
      <c r="A317" s="10"/>
      <c r="B317" s="10"/>
      <c r="C317" s="118"/>
      <c r="D317" s="10"/>
      <c r="E317" s="10"/>
      <c r="F317" s="10"/>
      <c r="G317" s="10"/>
      <c r="H317" s="10"/>
      <c r="I317" s="10"/>
    </row>
    <row r="318" spans="1:9" ht="12.75" customHeight="1" x14ac:dyDescent="0.2">
      <c r="A318" s="10"/>
      <c r="B318" s="10"/>
      <c r="C318" s="118"/>
      <c r="D318" s="10"/>
      <c r="E318" s="10"/>
      <c r="F318" s="10"/>
      <c r="G318" s="10"/>
      <c r="H318" s="10"/>
      <c r="I318" s="10"/>
    </row>
    <row r="319" spans="1:9" ht="12.75" customHeight="1" x14ac:dyDescent="0.2">
      <c r="A319" s="10"/>
      <c r="B319" s="10"/>
      <c r="C319" s="118"/>
      <c r="D319" s="10"/>
      <c r="E319" s="10"/>
      <c r="F319" s="10"/>
      <c r="G319" s="10"/>
      <c r="H319" s="10"/>
      <c r="I319" s="10"/>
    </row>
    <row r="320" spans="1:9" ht="12.75" customHeight="1" x14ac:dyDescent="0.2">
      <c r="A320" s="10"/>
      <c r="B320" s="10"/>
      <c r="C320" s="118"/>
      <c r="D320" s="10"/>
      <c r="E320" s="10"/>
      <c r="F320" s="10"/>
      <c r="G320" s="10"/>
      <c r="H320" s="10"/>
      <c r="I320" s="10"/>
    </row>
    <row r="321" spans="1:9" x14ac:dyDescent="0.2">
      <c r="A321" s="10"/>
      <c r="B321" s="10"/>
      <c r="C321" s="118"/>
      <c r="D321" s="10"/>
      <c r="E321" s="10"/>
      <c r="F321" s="10"/>
      <c r="G321" s="10"/>
      <c r="H321" s="10"/>
      <c r="I321" s="10"/>
    </row>
    <row r="322" spans="1:9" x14ac:dyDescent="0.2">
      <c r="A322" s="10"/>
      <c r="B322" s="10"/>
      <c r="C322" s="118"/>
      <c r="D322" s="10"/>
      <c r="E322" s="10"/>
      <c r="F322" s="10"/>
      <c r="G322" s="10"/>
      <c r="H322" s="10"/>
      <c r="I322" s="10"/>
    </row>
    <row r="323" spans="1:9" x14ac:dyDescent="0.2">
      <c r="A323" s="10"/>
      <c r="B323" s="10"/>
      <c r="C323" s="118"/>
      <c r="D323" s="10"/>
      <c r="E323" s="10"/>
      <c r="F323" s="10"/>
      <c r="G323" s="10"/>
      <c r="H323" s="10"/>
      <c r="I323" s="10"/>
    </row>
    <row r="324" spans="1:9" x14ac:dyDescent="0.2">
      <c r="A324" s="10"/>
      <c r="B324" s="10"/>
      <c r="C324" s="118"/>
      <c r="D324" s="10"/>
      <c r="E324" s="10"/>
      <c r="F324" s="10"/>
      <c r="G324" s="10"/>
      <c r="H324" s="10"/>
      <c r="I324" s="10"/>
    </row>
    <row r="325" spans="1:9" x14ac:dyDescent="0.2">
      <c r="A325" s="10"/>
      <c r="B325" s="10"/>
      <c r="C325" s="118"/>
      <c r="D325" s="10"/>
      <c r="E325" s="10"/>
      <c r="F325" s="10"/>
      <c r="G325" s="10"/>
      <c r="H325" s="10"/>
      <c r="I325" s="10"/>
    </row>
    <row r="326" spans="1:9" x14ac:dyDescent="0.2">
      <c r="A326" s="10"/>
      <c r="B326" s="10"/>
      <c r="C326" s="118"/>
      <c r="D326" s="10"/>
      <c r="E326" s="10"/>
      <c r="F326" s="10"/>
      <c r="G326" s="10"/>
      <c r="H326" s="10"/>
      <c r="I326" s="10"/>
    </row>
    <row r="327" spans="1:9" x14ac:dyDescent="0.2">
      <c r="A327" s="10"/>
      <c r="B327" s="10"/>
      <c r="C327" s="118"/>
      <c r="D327" s="10"/>
      <c r="E327" s="10"/>
      <c r="F327" s="10"/>
      <c r="G327" s="10"/>
      <c r="H327" s="10"/>
      <c r="I327" s="10"/>
    </row>
    <row r="328" spans="1:9" x14ac:dyDescent="0.2">
      <c r="A328" s="10"/>
      <c r="B328" s="10"/>
      <c r="C328" s="118"/>
      <c r="D328" s="10"/>
      <c r="E328" s="10"/>
      <c r="F328" s="10"/>
      <c r="G328" s="10"/>
      <c r="H328" s="10"/>
      <c r="I328" s="10"/>
    </row>
    <row r="329" spans="1:9" x14ac:dyDescent="0.2">
      <c r="A329" s="10"/>
      <c r="B329" s="10"/>
      <c r="C329" s="118"/>
      <c r="D329" s="10"/>
      <c r="E329" s="10"/>
      <c r="F329" s="10"/>
      <c r="G329" s="10"/>
      <c r="H329" s="10"/>
      <c r="I329" s="10"/>
    </row>
    <row r="330" spans="1:9" x14ac:dyDescent="0.2">
      <c r="A330" s="10"/>
      <c r="B330" s="10"/>
      <c r="C330" s="118"/>
      <c r="D330" s="10"/>
      <c r="E330" s="10"/>
      <c r="F330" s="10"/>
      <c r="G330" s="10"/>
      <c r="H330" s="10"/>
      <c r="I330" s="10"/>
    </row>
    <row r="331" spans="1:9" x14ac:dyDescent="0.2">
      <c r="A331" s="10"/>
      <c r="B331" s="10"/>
      <c r="C331" s="118"/>
      <c r="D331" s="10"/>
      <c r="E331" s="10"/>
      <c r="F331" s="10"/>
      <c r="G331" s="10"/>
      <c r="H331" s="10"/>
      <c r="I331" s="10"/>
    </row>
    <row r="332" spans="1:9" x14ac:dyDescent="0.2">
      <c r="A332" s="10"/>
      <c r="B332" s="10"/>
      <c r="C332" s="118"/>
      <c r="D332" s="10"/>
      <c r="E332" s="10"/>
      <c r="F332" s="10"/>
      <c r="G332" s="10"/>
      <c r="H332" s="10"/>
      <c r="I332" s="10"/>
    </row>
    <row r="333" spans="1:9" x14ac:dyDescent="0.2">
      <c r="A333" s="10"/>
      <c r="B333" s="10"/>
      <c r="C333" s="118"/>
      <c r="D333" s="10"/>
      <c r="E333" s="10"/>
      <c r="F333" s="10"/>
      <c r="G333" s="10"/>
      <c r="H333" s="10"/>
      <c r="I333" s="10"/>
    </row>
    <row r="334" spans="1:9" x14ac:dyDescent="0.2">
      <c r="A334" s="10"/>
      <c r="B334" s="10"/>
      <c r="C334" s="118"/>
      <c r="D334" s="10"/>
      <c r="E334" s="10"/>
      <c r="F334" s="10"/>
      <c r="G334" s="10"/>
      <c r="H334" s="10"/>
      <c r="I334" s="10"/>
    </row>
    <row r="335" spans="1:9" x14ac:dyDescent="0.2">
      <c r="A335" s="10"/>
      <c r="B335" s="10"/>
      <c r="C335" s="118"/>
      <c r="D335" s="10"/>
      <c r="E335" s="10"/>
      <c r="F335" s="10"/>
      <c r="G335" s="10"/>
      <c r="H335" s="10"/>
      <c r="I335" s="10"/>
    </row>
    <row r="336" spans="1:9" x14ac:dyDescent="0.2">
      <c r="A336" s="10"/>
      <c r="B336" s="10"/>
      <c r="C336" s="118"/>
      <c r="D336" s="10"/>
      <c r="E336" s="10"/>
      <c r="F336" s="10"/>
      <c r="G336" s="10"/>
      <c r="H336" s="10"/>
      <c r="I336" s="10"/>
    </row>
    <row r="337" spans="1:9" x14ac:dyDescent="0.2">
      <c r="A337" s="10"/>
      <c r="B337" s="10"/>
      <c r="C337" s="118"/>
      <c r="D337" s="10"/>
      <c r="E337" s="10"/>
      <c r="F337" s="10"/>
      <c r="G337" s="10"/>
      <c r="H337" s="10"/>
      <c r="I337" s="10"/>
    </row>
    <row r="338" spans="1:9" x14ac:dyDescent="0.2">
      <c r="A338" s="10"/>
      <c r="B338" s="10"/>
      <c r="C338" s="118"/>
      <c r="D338" s="10"/>
      <c r="E338" s="10"/>
      <c r="F338" s="10"/>
      <c r="G338" s="10"/>
      <c r="H338" s="10"/>
      <c r="I338" s="10"/>
    </row>
    <row r="339" spans="1:9" x14ac:dyDescent="0.2">
      <c r="A339" s="10"/>
      <c r="B339" s="10"/>
      <c r="C339" s="118"/>
      <c r="D339" s="10"/>
      <c r="E339" s="10"/>
      <c r="F339" s="10"/>
      <c r="G339" s="10"/>
      <c r="H339" s="10"/>
      <c r="I339" s="10"/>
    </row>
    <row r="340" spans="1:9" ht="12.75" customHeight="1" x14ac:dyDescent="0.2">
      <c r="A340" s="10"/>
      <c r="B340" s="10"/>
      <c r="C340" s="118"/>
      <c r="D340" s="10"/>
      <c r="E340" s="10"/>
      <c r="F340" s="10"/>
      <c r="G340" s="10"/>
      <c r="H340" s="10"/>
      <c r="I340" s="10"/>
    </row>
    <row r="341" spans="1:9" x14ac:dyDescent="0.2">
      <c r="A341" s="10"/>
      <c r="B341" s="10"/>
      <c r="C341" s="118"/>
      <c r="D341" s="10"/>
      <c r="E341" s="10"/>
      <c r="F341" s="10"/>
      <c r="G341" s="10"/>
      <c r="H341" s="10"/>
      <c r="I341" s="10"/>
    </row>
    <row r="342" spans="1:9" x14ac:dyDescent="0.2">
      <c r="A342" s="10"/>
      <c r="B342" s="10"/>
      <c r="C342" s="118"/>
      <c r="D342" s="10"/>
      <c r="E342" s="10"/>
      <c r="F342" s="10"/>
      <c r="G342" s="10"/>
      <c r="H342" s="10"/>
      <c r="I342" s="10"/>
    </row>
  </sheetData>
  <mergeCells count="216">
    <mergeCell ref="J255:J257"/>
    <mergeCell ref="J112:J113"/>
    <mergeCell ref="J116:J117"/>
    <mergeCell ref="J126:J128"/>
    <mergeCell ref="J179:J183"/>
    <mergeCell ref="J191:J192"/>
    <mergeCell ref="J218:J221"/>
    <mergeCell ref="J224:J227"/>
    <mergeCell ref="J246:J248"/>
    <mergeCell ref="J5:J9"/>
    <mergeCell ref="J11:J13"/>
    <mergeCell ref="J19:J27"/>
    <mergeCell ref="J43:J47"/>
    <mergeCell ref="J49:J55"/>
    <mergeCell ref="J63:J65"/>
    <mergeCell ref="J67:J69"/>
    <mergeCell ref="J101:J106"/>
    <mergeCell ref="J110:J111"/>
    <mergeCell ref="J36:J37"/>
    <mergeCell ref="C213:I213"/>
    <mergeCell ref="C137:I137"/>
    <mergeCell ref="C201:I201"/>
    <mergeCell ref="C199:I199"/>
    <mergeCell ref="C202:I202"/>
    <mergeCell ref="C204:I204"/>
    <mergeCell ref="E206:I206"/>
    <mergeCell ref="E208:I208"/>
    <mergeCell ref="E210:I210"/>
    <mergeCell ref="E191:I191"/>
    <mergeCell ref="C153:I153"/>
    <mergeCell ref="E155:I155"/>
    <mergeCell ref="C195:I195"/>
    <mergeCell ref="C187:I187"/>
    <mergeCell ref="E183:I183"/>
    <mergeCell ref="E209:I209"/>
    <mergeCell ref="E211:I211"/>
    <mergeCell ref="E207:I207"/>
    <mergeCell ref="E151:I151"/>
    <mergeCell ref="C212:I212"/>
    <mergeCell ref="C161:I161"/>
    <mergeCell ref="E99:I99"/>
    <mergeCell ref="E104:I104"/>
    <mergeCell ref="E147:I147"/>
    <mergeCell ref="E148:I148"/>
    <mergeCell ref="E140:I140"/>
    <mergeCell ref="C121:I121"/>
    <mergeCell ref="E123:I123"/>
    <mergeCell ref="E122:I122"/>
    <mergeCell ref="E126:I126"/>
    <mergeCell ref="D113:I113"/>
    <mergeCell ref="E132:I132"/>
    <mergeCell ref="E116:I116"/>
    <mergeCell ref="C268:I268"/>
    <mergeCell ref="E249:I249"/>
    <mergeCell ref="C1:I1"/>
    <mergeCell ref="C6:I6"/>
    <mergeCell ref="C8:I8"/>
    <mergeCell ref="E21:I21"/>
    <mergeCell ref="C15:I15"/>
    <mergeCell ref="C16:I16"/>
    <mergeCell ref="C2:I2"/>
    <mergeCell ref="E3:I3"/>
    <mergeCell ref="E17:I17"/>
    <mergeCell ref="E11:I11"/>
    <mergeCell ref="E5:I5"/>
    <mergeCell ref="E7:I7"/>
    <mergeCell ref="C10:I10"/>
    <mergeCell ref="E9:I9"/>
    <mergeCell ref="E13:I13"/>
    <mergeCell ref="C14:I14"/>
    <mergeCell ref="D22:I22"/>
    <mergeCell ref="C40:I40"/>
    <mergeCell ref="C93:I93"/>
    <mergeCell ref="E97:I97"/>
    <mergeCell ref="E95:I95"/>
    <mergeCell ref="E112:I112"/>
    <mergeCell ref="E267:I267"/>
    <mergeCell ref="C252:I252"/>
    <mergeCell ref="E253:I253"/>
    <mergeCell ref="C242:I242"/>
    <mergeCell ref="C263:I263"/>
    <mergeCell ref="E265:I265"/>
    <mergeCell ref="E244:I244"/>
    <mergeCell ref="E246:I248"/>
    <mergeCell ref="E255:I257"/>
    <mergeCell ref="E259:I259"/>
    <mergeCell ref="E261:I261"/>
    <mergeCell ref="C245:I245"/>
    <mergeCell ref="C243:I243"/>
    <mergeCell ref="E238:I238"/>
    <mergeCell ref="D58:I58"/>
    <mergeCell ref="E63:I65"/>
    <mergeCell ref="E49:I55"/>
    <mergeCell ref="E61:I61"/>
    <mergeCell ref="E56:I57"/>
    <mergeCell ref="C60:I60"/>
    <mergeCell ref="C62:I62"/>
    <mergeCell ref="E67:I69"/>
    <mergeCell ref="C66:I66"/>
    <mergeCell ref="E185:I185"/>
    <mergeCell ref="C72:I72"/>
    <mergeCell ref="C59:I59"/>
    <mergeCell ref="C131:I131"/>
    <mergeCell ref="E198:I198"/>
    <mergeCell ref="C194:I194"/>
    <mergeCell ref="C190:I190"/>
    <mergeCell ref="E197:I197"/>
    <mergeCell ref="E189:I189"/>
    <mergeCell ref="E192:I192"/>
    <mergeCell ref="E114:I114"/>
    <mergeCell ref="C129:I129"/>
    <mergeCell ref="C128:I128"/>
    <mergeCell ref="E220:I220"/>
    <mergeCell ref="E233:I233"/>
    <mergeCell ref="E231:I231"/>
    <mergeCell ref="C235:I235"/>
    <mergeCell ref="C215:I215"/>
    <mergeCell ref="E216:I216"/>
    <mergeCell ref="E218:I218"/>
    <mergeCell ref="C217:I217"/>
    <mergeCell ref="C223:C224"/>
    <mergeCell ref="E225:I225"/>
    <mergeCell ref="C226:C227"/>
    <mergeCell ref="E228:I228"/>
    <mergeCell ref="C229:C230"/>
    <mergeCell ref="E240:I240"/>
    <mergeCell ref="C239:I239"/>
    <mergeCell ref="C214:I214"/>
    <mergeCell ref="E145:I145"/>
    <mergeCell ref="C150:C151"/>
    <mergeCell ref="E130:I130"/>
    <mergeCell ref="C143:I143"/>
    <mergeCell ref="E205:I205"/>
    <mergeCell ref="E200:I200"/>
    <mergeCell ref="E219:I219"/>
    <mergeCell ref="E134:I134"/>
    <mergeCell ref="E236:I236"/>
    <mergeCell ref="E179:I179"/>
    <mergeCell ref="E173:I173"/>
    <mergeCell ref="C163:I163"/>
    <mergeCell ref="E165:I165"/>
    <mergeCell ref="C237:I237"/>
    <mergeCell ref="C188:I188"/>
    <mergeCell ref="E196:I196"/>
    <mergeCell ref="E181:I181"/>
    <mergeCell ref="E167:I167"/>
    <mergeCell ref="E232:I232"/>
    <mergeCell ref="C159:I159"/>
    <mergeCell ref="C162:I162"/>
    <mergeCell ref="C269:I270"/>
    <mergeCell ref="B11:B13"/>
    <mergeCell ref="E169:I169"/>
    <mergeCell ref="E171:I171"/>
    <mergeCell ref="C203:I203"/>
    <mergeCell ref="C107:I107"/>
    <mergeCell ref="C117:I117"/>
    <mergeCell ref="C135:I135"/>
    <mergeCell ref="E110:I110"/>
    <mergeCell ref="C82:I82"/>
    <mergeCell ref="D90:I90"/>
    <mergeCell ref="C147:C148"/>
    <mergeCell ref="C119:I119"/>
    <mergeCell ref="C118:I118"/>
    <mergeCell ref="C136:I136"/>
    <mergeCell ref="E111:I111"/>
    <mergeCell ref="C144:I144"/>
    <mergeCell ref="C83:I83"/>
    <mergeCell ref="C84:I84"/>
    <mergeCell ref="E87:I87"/>
    <mergeCell ref="C91:I91"/>
    <mergeCell ref="E241:I241"/>
    <mergeCell ref="C251:I251"/>
    <mergeCell ref="C234:I234"/>
    <mergeCell ref="A5:A13"/>
    <mergeCell ref="C175:I175"/>
    <mergeCell ref="E177:I177"/>
    <mergeCell ref="E138:I138"/>
    <mergeCell ref="E150:I150"/>
    <mergeCell ref="E108:I108"/>
    <mergeCell ref="E85:I85"/>
    <mergeCell ref="C86:I86"/>
    <mergeCell ref="C89:I89"/>
    <mergeCell ref="C106:I106"/>
    <mergeCell ref="C74:I74"/>
    <mergeCell ref="E73:I73"/>
    <mergeCell ref="E79:I79"/>
    <mergeCell ref="C80:I80"/>
    <mergeCell ref="C92:I92"/>
    <mergeCell ref="C109:I109"/>
    <mergeCell ref="E101:I103"/>
    <mergeCell ref="E133:I133"/>
    <mergeCell ref="E156:I157"/>
    <mergeCell ref="C154:I154"/>
    <mergeCell ref="C100:I100"/>
    <mergeCell ref="E42:I47"/>
    <mergeCell ref="E124:I124"/>
    <mergeCell ref="E120:I120"/>
    <mergeCell ref="B7:B9"/>
    <mergeCell ref="E75:I75"/>
    <mergeCell ref="D76:I76"/>
    <mergeCell ref="E81:I81"/>
    <mergeCell ref="C78:I78"/>
    <mergeCell ref="C71:I71"/>
    <mergeCell ref="E77:I77"/>
    <mergeCell ref="E41:I41"/>
    <mergeCell ref="C39:I39"/>
    <mergeCell ref="E19:I19"/>
    <mergeCell ref="E27:I27"/>
    <mergeCell ref="C26:I26"/>
    <mergeCell ref="E29:I29"/>
    <mergeCell ref="E23:I25"/>
    <mergeCell ref="E35:I35"/>
    <mergeCell ref="C31:I31"/>
    <mergeCell ref="E33:I33"/>
    <mergeCell ref="E37:I37"/>
    <mergeCell ref="E38:I38"/>
  </mergeCells>
  <phoneticPr fontId="4" type="noConversion"/>
  <printOptions horizontalCentered="1"/>
  <pageMargins left="0.55118110236220474" right="0.15748031496062992" top="0.31496062992125984" bottom="0.19685039370078741" header="0.11811023622047245" footer="0.11811023622047245"/>
  <pageSetup paperSize="9" scale="80" orientation="portrait" r:id="rId1"/>
  <rowBreaks count="23" manualBreakCount="23">
    <brk id="14" max="16383" man="1"/>
    <brk id="30" min="2" max="8" man="1"/>
    <brk id="38" min="2" max="11" man="1"/>
    <brk id="58" min="2" max="11" man="1"/>
    <brk id="70" min="2" max="11" man="1"/>
    <brk id="82" max="16383" man="1"/>
    <brk id="92" min="2" max="9" man="1"/>
    <brk id="105" min="2" max="8" man="1"/>
    <brk id="117" min="2" max="11" man="1"/>
    <brk id="127" min="2" max="8" man="1"/>
    <brk id="135" min="2" max="11" man="1"/>
    <brk id="142" min="2" max="11" man="1"/>
    <brk id="152" min="2" max="9" man="1"/>
    <brk id="162" min="2" max="8" man="1"/>
    <brk id="174" min="2" max="8" man="1"/>
    <brk id="186" min="2" max="8" man="1"/>
    <brk id="193" min="2" max="8" man="1"/>
    <brk id="202" min="2" max="8" man="1"/>
    <brk id="213" min="2" max="11" man="1"/>
    <brk id="233" min="2" max="11" man="1"/>
    <brk id="241" min="2" max="8" man="1"/>
    <brk id="250" min="2" max="11" man="1"/>
    <brk id="262" min="2"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1</vt:i4>
      </vt:variant>
    </vt:vector>
  </HeadingPairs>
  <TitlesOfParts>
    <vt:vector size="3" baseType="lpstr">
      <vt:lpstr>Base de Cálculo</vt:lpstr>
      <vt:lpstr>Modelo RS</vt:lpstr>
      <vt:lpstr>'Modelo RS'!Area_de_impressao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jeffersong</dc:creator>
  <cp:lastModifiedBy>Gilson Nashiro</cp:lastModifiedBy>
  <cp:lastPrinted>2012-10-04T16:54:57Z</cp:lastPrinted>
  <dcterms:created xsi:type="dcterms:W3CDTF">2009-07-07T17:06:18Z</dcterms:created>
  <dcterms:modified xsi:type="dcterms:W3CDTF">2013-03-08T19:51:54Z</dcterms:modified>
</cp:coreProperties>
</file>